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che d'explication" sheetId="1" r:id="rId1"/>
    <sheet name="espace culture" sheetId="2" r:id="rId2"/>
    <sheet name="espace élevage" sheetId="3" r:id="rId3"/>
    <sheet name="espace maraichage" sheetId="4" r:id="rId4"/>
    <sheet name="espace forêt" sheetId="5" r:id="rId5"/>
    <sheet name="espace arboricole" sheetId="6" r:id="rId6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0" authorId="0">
      <text>
        <r>
          <rPr>
            <sz val="10"/>
            <rFont val="Arial"/>
            <family val="2"/>
          </rPr>
          <t>La quantité que vous souhaitez acheter</t>
        </r>
      </text>
    </comment>
    <comment ref="C20" authorId="0">
      <text>
        <r>
          <rPr>
            <sz val="10"/>
            <rFont val="Arial"/>
            <family val="2"/>
          </rPr>
          <t>Prix de vente à l'unité de la centrale d'achat</t>
        </r>
      </text>
    </comment>
    <comment ref="D20" authorId="0">
      <text>
        <r>
          <rPr>
            <sz val="10"/>
            <rFont val="Arial"/>
            <family val="2"/>
          </rPr>
          <t>prix unitaire * quantité acheté = le prix d'achat</t>
        </r>
      </text>
    </comment>
    <comment ref="E20" authorId="0">
      <text>
        <r>
          <rPr>
            <sz val="10"/>
            <rFont val="Arial"/>
            <family val="2"/>
          </rPr>
          <t>Prix indicatif pour le transport</t>
        </r>
      </text>
    </comment>
    <comment ref="F20" authorId="0">
      <text>
        <r>
          <rPr>
            <sz val="10"/>
            <rFont val="Arial"/>
            <family val="2"/>
          </rPr>
          <t>Prix d'achat + transport = le coût d'achat</t>
        </r>
      </text>
    </comment>
    <comment ref="G20" authorId="0">
      <text>
        <r>
          <rPr>
            <sz val="10"/>
            <rFont val="Arial"/>
            <family val="2"/>
          </rPr>
          <t>Prix de vente dans votre magasin</t>
        </r>
      </text>
    </comment>
    <comment ref="H20" authorId="0">
      <text>
        <r>
          <rPr>
            <sz val="10"/>
            <rFont val="Arial"/>
            <family val="2"/>
          </rPr>
          <t>Prix de vente  à l'unité * quantité achetée = prix de vente total</t>
        </r>
      </text>
    </comment>
    <comment ref="I20" authorId="0">
      <text>
        <r>
          <rPr>
            <sz val="10"/>
            <rFont val="Arial"/>
            <family val="2"/>
          </rPr>
          <t>Indiquer vos pourcentages de promotion s'il y en a ou 0% sinon ça fause votre bénefice,</t>
        </r>
      </text>
    </comment>
    <comment ref="J20" authorId="0">
      <text>
        <r>
          <rPr>
            <sz val="10"/>
            <rFont val="Arial"/>
            <family val="2"/>
          </rPr>
          <t>Prix de vente - le prix d'achat sans transport = le prix de revient</t>
        </r>
      </text>
    </comment>
    <comment ref="K20" authorId="0">
      <text>
        <r>
          <rPr>
            <sz val="10"/>
            <rFont val="Arial"/>
            <family val="2"/>
          </rPr>
          <t>(prix de vente total* par le % de la promotion/100) - le prix de vente total</t>
        </r>
      </text>
    </comment>
    <comment ref="L20" authorId="0">
      <text>
        <r>
          <rPr>
            <sz val="10"/>
            <rFont val="Arial"/>
            <family val="2"/>
          </rPr>
          <t>Prix de vente - le prix d'achat total = le bénéfice avec ou sans promotion</t>
        </r>
      </text>
    </comment>
    <comment ref="J31" authorId="0">
      <text>
        <r>
          <rPr>
            <sz val="10"/>
            <rFont val="Arial"/>
            <family val="2"/>
          </rPr>
          <t>Celui-ci sans le transport</t>
        </r>
      </text>
    </comment>
    <comment ref="L31" authorId="0">
      <text>
        <r>
          <rPr>
            <sz val="10"/>
            <rFont val="Arial"/>
            <family val="2"/>
          </rPr>
          <t>celui-ci avec le transport compris</t>
        </r>
      </text>
    </comment>
    <comment ref="B34" authorId="0">
      <text>
        <r>
          <rPr>
            <sz val="10"/>
            <rFont val="Arial"/>
            <family val="2"/>
          </rPr>
          <t>A remplir vous- mêmes</t>
        </r>
      </text>
    </comment>
    <comment ref="G66" authorId="0">
      <text>
        <r>
          <rPr>
            <sz val="10"/>
            <rFont val="Arial"/>
            <family val="2"/>
          </rPr>
          <t xml:space="preserve">au lieu de mettre 0,33 mettre 0,34 vous reviendrait au même bénéfice et un temps plus court pour recevoir votre marchandise 
</t>
        </r>
      </text>
    </comment>
  </commentList>
</comments>
</file>

<file path=xl/sharedStrings.xml><?xml version="1.0" encoding="utf-8"?>
<sst xmlns="http://schemas.openxmlformats.org/spreadsheetml/2006/main" count="382" uniqueCount="82">
  <si>
    <t>FICHE D'EXPLICATION</t>
  </si>
  <si>
    <r>
      <t xml:space="preserve">Bonjour, vous venez d'ouvrir un magasin libre service, bravo à vous. 
Cela prouve que votre coop fonctionne bien. 
J'ai créé ce tableau pour repérer rapidement la meilleure centrale d'achats afin de réaliser le plus de bénéfice possible. 
</t>
    </r>
    <r>
      <rPr>
        <b/>
        <sz val="14"/>
        <color indexed="8"/>
        <rFont val="Cambria"/>
        <family val="1"/>
      </rPr>
      <t>ATTENTION</t>
    </r>
    <r>
      <rPr>
        <sz val="14"/>
        <color indexed="8"/>
        <rFont val="Cambria"/>
        <family val="1"/>
      </rPr>
      <t xml:space="preserve">, il ne sert  pas à gérer vos commandes.
</t>
    </r>
  </si>
  <si>
    <t>BON JEU A TOUS</t>
  </si>
  <si>
    <t>exemple d'explication</t>
  </si>
  <si>
    <t xml:space="preserve">                     TARIF
Centrale d'achat</t>
  </si>
  <si>
    <t>Quantité
 achetée</t>
  </si>
  <si>
    <t>Prix unitaire</t>
  </si>
  <si>
    <r>
      <t xml:space="preserve">Prix d'achat
</t>
    </r>
    <r>
      <rPr>
        <sz val="11"/>
        <color indexed="8"/>
        <rFont val="Cambria"/>
        <family val="1"/>
      </rPr>
      <t>(hors transport)</t>
    </r>
  </si>
  <si>
    <t>Coût du
 transport</t>
  </si>
  <si>
    <t>Prix d'achat
total</t>
  </si>
  <si>
    <t>prix de
 vente 
à l'unité
Conseillé</t>
  </si>
  <si>
    <t xml:space="preserve">prix de vente
total
</t>
  </si>
  <si>
    <t>% de promotion</t>
  </si>
  <si>
    <r>
      <t xml:space="preserve">prix de
 revient avec ou sans promotion
</t>
    </r>
    <r>
      <rPr>
        <i/>
        <sz val="11"/>
        <color indexed="8"/>
        <rFont val="Cambria"/>
        <family val="1"/>
      </rPr>
      <t>(hors transport)</t>
    </r>
  </si>
  <si>
    <t>prix de vente
total avec une
promotion</t>
  </si>
  <si>
    <t>bénéfice
avec ou 
sans promotion</t>
  </si>
  <si>
    <t>Central Agri+</t>
  </si>
  <si>
    <t>SemPro</t>
  </si>
  <si>
    <t>SimSem</t>
  </si>
  <si>
    <t>PDT plant</t>
  </si>
  <si>
    <t>Word PDT</t>
  </si>
  <si>
    <t>Taba sim</t>
  </si>
  <si>
    <t>La centrale d'achats la plus intéressante</t>
  </si>
  <si>
    <t xml:space="preserve"> centrale d'achat</t>
  </si>
  <si>
    <t>prix indicatif
 de transport</t>
  </si>
  <si>
    <t>CentralAgri +</t>
  </si>
  <si>
    <t>exemple 2 avec une promotion</t>
  </si>
  <si>
    <t>quantité
 acheté</t>
  </si>
  <si>
    <t>prix unitaire</t>
  </si>
  <si>
    <r>
      <t xml:space="preserve">prix d'achat
</t>
    </r>
    <r>
      <rPr>
        <sz val="11"/>
        <color indexed="8"/>
        <rFont val="Cambria"/>
        <family val="1"/>
      </rPr>
      <t>(hors transport)</t>
    </r>
  </si>
  <si>
    <t>transport</t>
  </si>
  <si>
    <t>prix d'achat
 total</t>
  </si>
  <si>
    <t>Central</t>
  </si>
  <si>
    <t>Centrale B</t>
  </si>
  <si>
    <t>Centrale C</t>
  </si>
  <si>
    <t>la centrale d'achats la plus intéressante</t>
  </si>
  <si>
    <t>Centrale A</t>
  </si>
  <si>
    <t>exemple 3 savoir jouer avec les chiffres</t>
  </si>
  <si>
    <t>Central A</t>
  </si>
  <si>
    <t>espace culture</t>
  </si>
  <si>
    <t>Semences</t>
  </si>
  <si>
    <t>prix d'achat
total</t>
  </si>
  <si>
    <t>les traitements</t>
  </si>
  <si>
    <t>prix de
 vente 
à l'unité
conseilé</t>
  </si>
  <si>
    <r>
      <t xml:space="preserve">prix de
 revient avec ou sans promotion
</t>
    </r>
    <r>
      <rPr>
        <sz val="11"/>
        <color indexed="8"/>
        <rFont val="Cambria"/>
        <family val="1"/>
      </rPr>
      <t>(hors transport)</t>
    </r>
  </si>
  <si>
    <t>CentralAgri+</t>
  </si>
  <si>
    <t>Proctecplant</t>
  </si>
  <si>
    <t>SFP Agri</t>
  </si>
  <si>
    <t>Protecplant</t>
  </si>
  <si>
    <t>Les engrais</t>
  </si>
  <si>
    <r>
      <t xml:space="preserve">prix d'achat
</t>
    </r>
    <r>
      <rPr>
        <sz val="11"/>
        <color indexed="8"/>
        <rFont val="Cambria"/>
        <family val="1"/>
      </rPr>
      <t>(hors transport</t>
    </r>
  </si>
  <si>
    <t>Les engai sim</t>
  </si>
  <si>
    <t>NutriStockSA Group</t>
  </si>
  <si>
    <t>les engrai sim</t>
  </si>
  <si>
    <t>espace élevage</t>
  </si>
  <si>
    <t>L'alimentation</t>
  </si>
  <si>
    <t>Nutripro</t>
  </si>
  <si>
    <t>Nutriplus</t>
  </si>
  <si>
    <t>Les accessoires</t>
  </si>
  <si>
    <t>Access top</t>
  </si>
  <si>
    <t>Access Top</t>
  </si>
  <si>
    <t>espace maraichage</t>
  </si>
  <si>
    <t>Maraichage</t>
  </si>
  <si>
    <t>Simpro+</t>
  </si>
  <si>
    <t>Simsem</t>
  </si>
  <si>
    <t>G&amp;S Marèchère</t>
  </si>
  <si>
    <t>espace forêt</t>
  </si>
  <si>
    <t>Les pieds</t>
  </si>
  <si>
    <t>forêt pro</t>
  </si>
  <si>
    <t>Sylplant</t>
  </si>
  <si>
    <t>Plant &amp; plus</t>
  </si>
  <si>
    <t>Forêt pro</t>
  </si>
  <si>
    <t>Plant &amp; Plus</t>
  </si>
  <si>
    <t>Les protections</t>
  </si>
  <si>
    <t>Forêt Pro</t>
  </si>
  <si>
    <t>espace arboriculture</t>
  </si>
  <si>
    <t>Les vergers</t>
  </si>
  <si>
    <t>Arbo sim</t>
  </si>
  <si>
    <t>Les traitements</t>
  </si>
  <si>
    <t>ProtecPlant</t>
  </si>
  <si>
    <t>SFTAgri</t>
  </si>
  <si>
    <t>ArboSim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</si>
</sst>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%"/>
    <numFmt numFmtId="167" formatCode="#,##0.00&quot; €&quot;;[RED]\-#,##0.00&quot; €&quot;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Cambria"/>
      <family val="1"/>
    </font>
    <font>
      <sz val="14"/>
      <color indexed="10"/>
      <name val="Cambria"/>
      <family val="1"/>
    </font>
    <font>
      <b/>
      <sz val="14"/>
      <color indexed="8"/>
      <name val="Cambria"/>
      <family val="1"/>
    </font>
    <font>
      <u val="single"/>
      <sz val="18"/>
      <color indexed="54"/>
      <name val="Cambria"/>
      <family val="1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sz val="20"/>
      <color indexed="40"/>
      <name val="Cambria"/>
      <family val="1"/>
    </font>
    <font>
      <i/>
      <sz val="14"/>
      <color indexed="8"/>
      <name val="Cambria"/>
      <family val="1"/>
    </font>
    <font>
      <sz val="20"/>
      <color indexed="54"/>
      <name val="Cambria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3">
    <xf numFmtId="164" fontId="0" fillId="0" borderId="0" xfId="0" applyAlignment="1">
      <alignment/>
    </xf>
    <xf numFmtId="164" fontId="2" fillId="0" borderId="0" xfId="20" applyFont="1" applyProtection="1">
      <alignment/>
      <protection/>
    </xf>
    <xf numFmtId="164" fontId="3" fillId="2" borderId="1" xfId="20" applyFont="1" applyFill="1" applyBorder="1" applyAlignment="1" applyProtection="1">
      <alignment horizontal="center" vertical="center" shrinkToFit="1"/>
      <protection/>
    </xf>
    <xf numFmtId="164" fontId="3" fillId="0" borderId="0" xfId="20" applyFont="1" applyFill="1" applyBorder="1" applyAlignment="1" applyProtection="1">
      <alignment horizontal="center" vertical="center" shrinkToFit="1"/>
      <protection/>
    </xf>
    <xf numFmtId="164" fontId="2" fillId="0" borderId="0" xfId="20" applyFont="1" applyBorder="1" applyAlignment="1" applyProtection="1">
      <alignment horizontal="center" wrapText="1"/>
      <protection/>
    </xf>
    <xf numFmtId="164" fontId="2" fillId="0" borderId="0" xfId="20" applyFont="1" applyBorder="1" applyAlignment="1" applyProtection="1">
      <alignment horizontal="center"/>
      <protection/>
    </xf>
    <xf numFmtId="164" fontId="5" fillId="0" borderId="2" xfId="20" applyFont="1" applyBorder="1" applyAlignment="1" applyProtection="1">
      <alignment horizontal="center"/>
      <protection/>
    </xf>
    <xf numFmtId="164" fontId="2" fillId="0" borderId="3" xfId="20" applyFont="1" applyBorder="1" applyAlignment="1" applyProtection="1">
      <alignment vertical="center" wrapText="1"/>
      <protection/>
    </xf>
    <xf numFmtId="164" fontId="2" fillId="3" borderId="4" xfId="20" applyFont="1" applyFill="1" applyBorder="1" applyAlignment="1" applyProtection="1">
      <alignment horizontal="center" vertical="center" wrapText="1"/>
      <protection/>
    </xf>
    <xf numFmtId="164" fontId="2" fillId="4" borderId="4" xfId="20" applyFont="1" applyFill="1" applyBorder="1" applyAlignment="1" applyProtection="1">
      <alignment horizontal="center" vertical="center"/>
      <protection/>
    </xf>
    <xf numFmtId="164" fontId="2" fillId="5" borderId="4" xfId="20" applyFont="1" applyFill="1" applyBorder="1" applyAlignment="1" applyProtection="1">
      <alignment horizontal="center" vertical="center" wrapText="1"/>
      <protection/>
    </xf>
    <xf numFmtId="164" fontId="2" fillId="4" borderId="4" xfId="20" applyFont="1" applyFill="1" applyBorder="1" applyAlignment="1" applyProtection="1">
      <alignment horizontal="center" vertical="center" wrapText="1"/>
      <protection/>
    </xf>
    <xf numFmtId="164" fontId="2" fillId="6" borderId="4" xfId="20" applyFont="1" applyFill="1" applyBorder="1" applyAlignment="1" applyProtection="1">
      <alignment horizontal="center" vertical="center" wrapText="1"/>
      <protection/>
    </xf>
    <xf numFmtId="164" fontId="2" fillId="7" borderId="4" xfId="20" applyFont="1" applyFill="1" applyBorder="1" applyAlignment="1" applyProtection="1">
      <alignment horizontal="center" vertical="center" wrapText="1"/>
      <protection/>
    </xf>
    <xf numFmtId="164" fontId="2" fillId="2" borderId="5" xfId="20" applyFont="1" applyFill="1" applyBorder="1" applyAlignment="1" applyProtection="1">
      <alignment horizontal="center" vertical="center" wrapText="1"/>
      <protection/>
    </xf>
    <xf numFmtId="164" fontId="2" fillId="0" borderId="6" xfId="20" applyFont="1" applyBorder="1" applyAlignment="1" applyProtection="1">
      <alignment vertical="center"/>
      <protection/>
    </xf>
    <xf numFmtId="164" fontId="2" fillId="3" borderId="7" xfId="20" applyFont="1" applyFill="1" applyBorder="1" applyAlignment="1" applyProtection="1">
      <alignment vertical="center"/>
      <protection/>
    </xf>
    <xf numFmtId="165" fontId="2" fillId="4" borderId="7" xfId="20" applyNumberFormat="1" applyFont="1" applyFill="1" applyBorder="1" applyAlignment="1" applyProtection="1">
      <alignment vertical="center"/>
      <protection/>
    </xf>
    <xf numFmtId="165" fontId="2" fillId="5" borderId="7" xfId="20" applyNumberFormat="1" applyFont="1" applyFill="1" applyBorder="1" applyAlignment="1" applyProtection="1">
      <alignment vertical="center"/>
      <protection/>
    </xf>
    <xf numFmtId="166" fontId="2" fillId="5" borderId="7" xfId="20" applyNumberFormat="1" applyFont="1" applyFill="1" applyBorder="1" applyAlignment="1" applyProtection="1">
      <alignment vertical="center"/>
      <protection/>
    </xf>
    <xf numFmtId="165" fontId="2" fillId="6" borderId="7" xfId="20" applyNumberFormat="1" applyFont="1" applyFill="1" applyBorder="1" applyAlignment="1" applyProtection="1">
      <alignment vertical="center"/>
      <protection/>
    </xf>
    <xf numFmtId="165" fontId="2" fillId="7" borderId="7" xfId="20" applyNumberFormat="1" applyFont="1" applyFill="1" applyBorder="1" applyAlignment="1" applyProtection="1">
      <alignment vertical="center"/>
      <protection/>
    </xf>
    <xf numFmtId="165" fontId="2" fillId="2" borderId="8" xfId="20" applyNumberFormat="1" applyFont="1" applyFill="1" applyBorder="1" applyAlignment="1" applyProtection="1">
      <alignment vertical="center"/>
      <protection/>
    </xf>
    <xf numFmtId="165" fontId="2" fillId="0" borderId="0" xfId="20" applyNumberFormat="1" applyFont="1" applyAlignment="1" applyProtection="1">
      <alignment vertical="center"/>
      <protection/>
    </xf>
    <xf numFmtId="164" fontId="2" fillId="0" borderId="0" xfId="20" applyFont="1" applyAlignment="1" applyProtection="1">
      <alignment vertical="center"/>
      <protection/>
    </xf>
    <xf numFmtId="164" fontId="2" fillId="0" borderId="6" xfId="20" applyFont="1" applyBorder="1" applyProtection="1">
      <alignment/>
      <protection/>
    </xf>
    <xf numFmtId="164" fontId="2" fillId="3" borderId="7" xfId="20" applyFont="1" applyFill="1" applyBorder="1" applyProtection="1">
      <alignment/>
      <protection/>
    </xf>
    <xf numFmtId="164" fontId="2" fillId="4" borderId="7" xfId="20" applyFont="1" applyFill="1" applyBorder="1" applyProtection="1">
      <alignment/>
      <protection/>
    </xf>
    <xf numFmtId="164" fontId="2" fillId="0" borderId="9" xfId="20" applyFont="1" applyBorder="1" applyProtection="1">
      <alignment/>
      <protection/>
    </xf>
    <xf numFmtId="164" fontId="2" fillId="3" borderId="10" xfId="20" applyFont="1" applyFill="1" applyBorder="1" applyProtection="1">
      <alignment/>
      <protection/>
    </xf>
    <xf numFmtId="164" fontId="2" fillId="4" borderId="10" xfId="20" applyFont="1" applyFill="1" applyBorder="1" applyProtection="1">
      <alignment/>
      <protection/>
    </xf>
    <xf numFmtId="165" fontId="2" fillId="5" borderId="10" xfId="20" applyNumberFormat="1" applyFont="1" applyFill="1" applyBorder="1" applyAlignment="1" applyProtection="1">
      <alignment vertical="center"/>
      <protection/>
    </xf>
    <xf numFmtId="166" fontId="2" fillId="5" borderId="10" xfId="20" applyNumberFormat="1" applyFont="1" applyFill="1" applyBorder="1" applyAlignment="1" applyProtection="1">
      <alignment vertical="center"/>
      <protection/>
    </xf>
    <xf numFmtId="165" fontId="2" fillId="6" borderId="10" xfId="20" applyNumberFormat="1" applyFont="1" applyFill="1" applyBorder="1" applyAlignment="1" applyProtection="1">
      <alignment vertical="center"/>
      <protection/>
    </xf>
    <xf numFmtId="165" fontId="2" fillId="7" borderId="10" xfId="20" applyNumberFormat="1" applyFont="1" applyFill="1" applyBorder="1" applyAlignment="1" applyProtection="1">
      <alignment vertical="center"/>
      <protection/>
    </xf>
    <xf numFmtId="165" fontId="2" fillId="2" borderId="11" xfId="20" applyNumberFormat="1" applyFont="1" applyFill="1" applyBorder="1" applyAlignment="1" applyProtection="1">
      <alignment vertical="center"/>
      <protection/>
    </xf>
    <xf numFmtId="164" fontId="2" fillId="0" borderId="0" xfId="20" applyFont="1" applyBorder="1" applyAlignment="1" applyProtection="1">
      <alignment/>
      <protection/>
    </xf>
    <xf numFmtId="164" fontId="2" fillId="0" borderId="1" xfId="20" applyFont="1" applyBorder="1" applyAlignment="1" applyProtection="1">
      <alignment horizontal="center"/>
      <protection/>
    </xf>
    <xf numFmtId="165" fontId="2" fillId="6" borderId="1" xfId="20" applyNumberFormat="1" applyFont="1" applyFill="1" applyBorder="1" applyProtection="1">
      <alignment/>
      <protection/>
    </xf>
    <xf numFmtId="165" fontId="2" fillId="0" borderId="0" xfId="20" applyNumberFormat="1" applyFont="1" applyFill="1" applyBorder="1" applyProtection="1">
      <alignment/>
      <protection/>
    </xf>
    <xf numFmtId="165" fontId="2" fillId="2" borderId="1" xfId="20" applyNumberFormat="1" applyFont="1" applyFill="1" applyBorder="1" applyProtection="1">
      <alignment/>
      <protection/>
    </xf>
    <xf numFmtId="165" fontId="2" fillId="0" borderId="2" xfId="20" applyNumberFormat="1" applyFont="1" applyFill="1" applyBorder="1" applyProtection="1">
      <alignment/>
      <protection/>
    </xf>
    <xf numFmtId="164" fontId="2" fillId="0" borderId="12" xfId="20" applyFont="1" applyBorder="1" applyAlignment="1" applyProtection="1">
      <alignment horizontal="center"/>
      <protection/>
    </xf>
    <xf numFmtId="164" fontId="2" fillId="0" borderId="13" xfId="20" applyFont="1" applyBorder="1" applyAlignment="1" applyProtection="1">
      <alignment horizontal="center" vertical="center" wrapText="1"/>
      <protection/>
    </xf>
    <xf numFmtId="164" fontId="2" fillId="8" borderId="14" xfId="20" applyFont="1" applyFill="1" applyBorder="1" applyProtection="1">
      <alignment/>
      <protection/>
    </xf>
    <xf numFmtId="167" fontId="2" fillId="8" borderId="15" xfId="20" applyNumberFormat="1" applyFont="1" applyFill="1" applyBorder="1" applyAlignment="1" applyProtection="1">
      <alignment horizontal="center"/>
      <protection/>
    </xf>
    <xf numFmtId="167" fontId="2" fillId="0" borderId="0" xfId="20" applyNumberFormat="1" applyFont="1" applyProtection="1">
      <alignment/>
      <protection/>
    </xf>
    <xf numFmtId="167" fontId="2" fillId="0" borderId="15" xfId="20" applyNumberFormat="1" applyFont="1" applyBorder="1" applyAlignment="1" applyProtection="1">
      <alignment horizontal="center"/>
      <protection/>
    </xf>
    <xf numFmtId="164" fontId="2" fillId="8" borderId="16" xfId="20" applyFont="1" applyFill="1" applyBorder="1" applyProtection="1">
      <alignment/>
      <protection/>
    </xf>
    <xf numFmtId="167" fontId="2" fillId="0" borderId="17" xfId="20" applyNumberFormat="1" applyFont="1" applyBorder="1" applyAlignment="1" applyProtection="1">
      <alignment horizontal="center"/>
      <protection/>
    </xf>
    <xf numFmtId="164" fontId="8" fillId="0" borderId="2" xfId="20" applyFont="1" applyFill="1" applyBorder="1" applyAlignment="1" applyProtection="1">
      <alignment horizontal="center"/>
      <protection/>
    </xf>
    <xf numFmtId="164" fontId="9" fillId="6" borderId="4" xfId="20" applyFont="1" applyFill="1" applyBorder="1" applyAlignment="1" applyProtection="1">
      <alignment horizontal="center" vertical="center" wrapText="1"/>
      <protection/>
    </xf>
    <xf numFmtId="165" fontId="2" fillId="3" borderId="7" xfId="20" applyNumberFormat="1" applyFont="1" applyFill="1" applyBorder="1" applyAlignment="1" applyProtection="1">
      <alignment vertical="center"/>
      <protection/>
    </xf>
    <xf numFmtId="166" fontId="2" fillId="7" borderId="7" xfId="20" applyNumberFormat="1" applyFont="1" applyFill="1" applyBorder="1" applyAlignment="1" applyProtection="1">
      <alignment vertical="center"/>
      <protection/>
    </xf>
    <xf numFmtId="164" fontId="2" fillId="0" borderId="9" xfId="20" applyFont="1" applyBorder="1" applyAlignment="1" applyProtection="1">
      <alignment vertical="center"/>
      <protection/>
    </xf>
    <xf numFmtId="165" fontId="2" fillId="3" borderId="10" xfId="20" applyNumberFormat="1" applyFont="1" applyFill="1" applyBorder="1" applyAlignment="1" applyProtection="1">
      <alignment vertical="center"/>
      <protection/>
    </xf>
    <xf numFmtId="165" fontId="2" fillId="4" borderId="10" xfId="20" applyNumberFormat="1" applyFont="1" applyFill="1" applyBorder="1" applyAlignment="1" applyProtection="1">
      <alignment vertical="center"/>
      <protection/>
    </xf>
    <xf numFmtId="166" fontId="2" fillId="7" borderId="10" xfId="20" applyNumberFormat="1" applyFont="1" applyFill="1" applyBorder="1" applyAlignment="1" applyProtection="1">
      <alignment vertical="center"/>
      <protection/>
    </xf>
    <xf numFmtId="164" fontId="2" fillId="0" borderId="14" xfId="20" applyFont="1" applyBorder="1" applyProtection="1">
      <alignment/>
      <protection/>
    </xf>
    <xf numFmtId="164" fontId="2" fillId="0" borderId="18" xfId="20" applyFont="1" applyBorder="1" applyProtection="1">
      <alignment/>
      <protection/>
    </xf>
    <xf numFmtId="164" fontId="2" fillId="4" borderId="4" xfId="20" applyFont="1" applyFill="1" applyBorder="1" applyAlignment="1" applyProtection="1">
      <alignment horizontal="center" vertical="center" wrapText="1"/>
      <protection locked="0"/>
    </xf>
    <xf numFmtId="165" fontId="2" fillId="4" borderId="7" xfId="20" applyNumberFormat="1" applyFont="1" applyFill="1" applyBorder="1" applyAlignment="1" applyProtection="1">
      <alignment vertical="center"/>
      <protection locked="0"/>
    </xf>
    <xf numFmtId="165" fontId="2" fillId="4" borderId="10" xfId="20" applyNumberFormat="1" applyFont="1" applyFill="1" applyBorder="1" applyAlignment="1" applyProtection="1">
      <alignment vertical="center"/>
      <protection locked="0"/>
    </xf>
    <xf numFmtId="164" fontId="2" fillId="0" borderId="0" xfId="20" applyFont="1" applyProtection="1">
      <alignment/>
      <protection locked="0"/>
    </xf>
    <xf numFmtId="164" fontId="3" fillId="2" borderId="1" xfId="20" applyFont="1" applyFill="1" applyBorder="1" applyAlignment="1" applyProtection="1">
      <alignment horizontal="center" vertical="center" shrinkToFit="1"/>
      <protection locked="0"/>
    </xf>
    <xf numFmtId="164" fontId="3" fillId="0" borderId="0" xfId="20" applyFont="1" applyFill="1" applyBorder="1" applyAlignment="1" applyProtection="1">
      <alignment horizontal="center" vertical="center" shrinkToFit="1"/>
      <protection locked="0"/>
    </xf>
    <xf numFmtId="164" fontId="5" fillId="0" borderId="1" xfId="20" applyFont="1" applyBorder="1" applyAlignment="1" applyProtection="1">
      <alignment horizontal="center"/>
      <protection locked="0"/>
    </xf>
    <xf numFmtId="164" fontId="2" fillId="0" borderId="3" xfId="20" applyFont="1" applyBorder="1" applyAlignment="1" applyProtection="1">
      <alignment vertical="center" wrapText="1"/>
      <protection locked="0"/>
    </xf>
    <xf numFmtId="164" fontId="2" fillId="3" borderId="4" xfId="20" applyFont="1" applyFill="1" applyBorder="1" applyAlignment="1" applyProtection="1">
      <alignment horizontal="center" vertical="center" wrapText="1"/>
      <protection locked="0"/>
    </xf>
    <xf numFmtId="164" fontId="2" fillId="4" borderId="4" xfId="20" applyFont="1" applyFill="1" applyBorder="1" applyAlignment="1" applyProtection="1">
      <alignment horizontal="center" vertical="center"/>
      <protection locked="0"/>
    </xf>
    <xf numFmtId="164" fontId="2" fillId="7" borderId="4" xfId="20" applyFont="1" applyFill="1" applyBorder="1" applyAlignment="1" applyProtection="1">
      <alignment horizontal="center" vertical="center" wrapText="1"/>
      <protection locked="0"/>
    </xf>
    <xf numFmtId="164" fontId="2" fillId="0" borderId="6" xfId="20" applyFont="1" applyBorder="1" applyAlignment="1" applyProtection="1">
      <alignment vertical="center"/>
      <protection locked="0"/>
    </xf>
    <xf numFmtId="164" fontId="2" fillId="3" borderId="7" xfId="20" applyFont="1" applyFill="1" applyBorder="1" applyAlignment="1" applyProtection="1">
      <alignment vertical="center"/>
      <protection locked="0"/>
    </xf>
    <xf numFmtId="166" fontId="2" fillId="7" borderId="7" xfId="20" applyNumberFormat="1" applyFont="1" applyFill="1" applyBorder="1" applyAlignment="1" applyProtection="1">
      <alignment vertical="center"/>
      <protection locked="0"/>
    </xf>
    <xf numFmtId="165" fontId="2" fillId="0" borderId="0" xfId="20" applyNumberFormat="1" applyFont="1" applyAlignment="1" applyProtection="1">
      <alignment vertical="center"/>
      <protection locked="0"/>
    </xf>
    <xf numFmtId="164" fontId="2" fillId="0" borderId="0" xfId="20" applyFont="1" applyAlignment="1" applyProtection="1">
      <alignment vertical="center"/>
      <protection locked="0"/>
    </xf>
    <xf numFmtId="164" fontId="2" fillId="0" borderId="6" xfId="20" applyFont="1" applyBorder="1" applyProtection="1">
      <alignment/>
      <protection locked="0"/>
    </xf>
    <xf numFmtId="164" fontId="2" fillId="0" borderId="9" xfId="20" applyFont="1" applyBorder="1" applyProtection="1">
      <alignment/>
      <protection locked="0"/>
    </xf>
    <xf numFmtId="164" fontId="2" fillId="3" borderId="10" xfId="20" applyFont="1" applyFill="1" applyBorder="1" applyAlignment="1" applyProtection="1">
      <alignment vertical="center"/>
      <protection locked="0"/>
    </xf>
    <xf numFmtId="166" fontId="2" fillId="7" borderId="10" xfId="20" applyNumberFormat="1" applyFont="1" applyFill="1" applyBorder="1" applyAlignment="1" applyProtection="1">
      <alignment vertical="center"/>
      <protection locked="0"/>
    </xf>
    <xf numFmtId="164" fontId="2" fillId="0" borderId="0" xfId="20" applyFont="1" applyBorder="1" applyAlignment="1" applyProtection="1">
      <alignment/>
      <protection locked="0"/>
    </xf>
    <xf numFmtId="164" fontId="2" fillId="0" borderId="1" xfId="20" applyFont="1" applyBorder="1" applyAlignment="1" applyProtection="1">
      <alignment horizontal="center"/>
      <protection locked="0"/>
    </xf>
    <xf numFmtId="165" fontId="2" fillId="0" borderId="0" xfId="20" applyNumberFormat="1" applyFont="1" applyFill="1" applyBorder="1" applyProtection="1">
      <alignment/>
      <protection locked="0"/>
    </xf>
    <xf numFmtId="165" fontId="2" fillId="0" borderId="2" xfId="20" applyNumberFormat="1" applyFont="1" applyFill="1" applyBorder="1" applyProtection="1">
      <alignment/>
      <protection locked="0"/>
    </xf>
    <xf numFmtId="164" fontId="2" fillId="0" borderId="12" xfId="20" applyFont="1" applyBorder="1" applyAlignment="1" applyProtection="1">
      <alignment horizontal="center"/>
      <protection locked="0"/>
    </xf>
    <xf numFmtId="164" fontId="2" fillId="0" borderId="13" xfId="20" applyFont="1" applyBorder="1" applyAlignment="1" applyProtection="1">
      <alignment horizontal="center" vertical="center" wrapText="1"/>
      <protection locked="0"/>
    </xf>
    <xf numFmtId="164" fontId="2" fillId="8" borderId="14" xfId="20" applyFont="1" applyFill="1" applyBorder="1" applyProtection="1">
      <alignment/>
      <protection locked="0"/>
    </xf>
    <xf numFmtId="167" fontId="2" fillId="8" borderId="15" xfId="20" applyNumberFormat="1" applyFont="1" applyFill="1" applyBorder="1" applyAlignment="1" applyProtection="1">
      <alignment horizontal="center"/>
      <protection locked="0"/>
    </xf>
    <xf numFmtId="167" fontId="2" fillId="0" borderId="0" xfId="20" applyNumberFormat="1" applyFont="1" applyProtection="1">
      <alignment/>
      <protection locked="0"/>
    </xf>
    <xf numFmtId="167" fontId="2" fillId="0" borderId="15" xfId="20" applyNumberFormat="1" applyFont="1" applyBorder="1" applyAlignment="1" applyProtection="1">
      <alignment horizontal="center"/>
      <protection locked="0"/>
    </xf>
    <xf numFmtId="164" fontId="2" fillId="8" borderId="16" xfId="20" applyFont="1" applyFill="1" applyBorder="1" applyProtection="1">
      <alignment/>
      <protection locked="0"/>
    </xf>
    <xf numFmtId="167" fontId="2" fillId="0" borderId="17" xfId="20" applyNumberFormat="1" applyFont="1" applyBorder="1" applyAlignment="1" applyProtection="1">
      <alignment horizontal="center"/>
      <protection locked="0"/>
    </xf>
    <xf numFmtId="164" fontId="10" fillId="0" borderId="1" xfId="20" applyFont="1" applyFill="1" applyBorder="1" applyProtection="1">
      <alignment/>
      <protection locked="0"/>
    </xf>
    <xf numFmtId="165" fontId="2" fillId="3" borderId="7" xfId="20" applyNumberFormat="1" applyFont="1" applyFill="1" applyBorder="1" applyAlignment="1" applyProtection="1">
      <alignment vertical="center"/>
      <protection locked="0"/>
    </xf>
    <xf numFmtId="164" fontId="2" fillId="0" borderId="9" xfId="20" applyFont="1" applyBorder="1" applyAlignment="1" applyProtection="1">
      <alignment vertical="center"/>
      <protection locked="0"/>
    </xf>
    <xf numFmtId="165" fontId="2" fillId="3" borderId="10" xfId="20" applyNumberFormat="1" applyFont="1" applyFill="1" applyBorder="1" applyAlignment="1" applyProtection="1">
      <alignment vertical="center"/>
      <protection locked="0"/>
    </xf>
    <xf numFmtId="164" fontId="2" fillId="0" borderId="14" xfId="20" applyFont="1" applyBorder="1" applyProtection="1">
      <alignment/>
      <protection locked="0"/>
    </xf>
    <xf numFmtId="164" fontId="2" fillId="0" borderId="18" xfId="20" applyFont="1" applyBorder="1" applyProtection="1">
      <alignment/>
      <protection locked="0"/>
    </xf>
    <xf numFmtId="164" fontId="10" fillId="0" borderId="19" xfId="20" applyFont="1" applyBorder="1" applyProtection="1">
      <alignment/>
      <protection locked="0"/>
    </xf>
    <xf numFmtId="164" fontId="2" fillId="0" borderId="12" xfId="20" applyFont="1" applyBorder="1" applyAlignment="1" applyProtection="1">
      <alignment horizontal="center" vertical="center" shrinkToFit="1"/>
      <protection locked="0"/>
    </xf>
    <xf numFmtId="164" fontId="2" fillId="0" borderId="0" xfId="20" applyFont="1" applyBorder="1" applyProtection="1">
      <alignment/>
      <protection locked="0"/>
    </xf>
    <xf numFmtId="164" fontId="2" fillId="0" borderId="4" xfId="20" applyFont="1" applyBorder="1" applyProtection="1">
      <alignment/>
      <protection locked="0"/>
    </xf>
    <xf numFmtId="164" fontId="2" fillId="0" borderId="7" xfId="20" applyFont="1" applyBorder="1" applyProtection="1">
      <alignment/>
      <protection locked="0"/>
    </xf>
    <xf numFmtId="164" fontId="2" fillId="0" borderId="10" xfId="20" applyFont="1" applyBorder="1" applyProtection="1">
      <alignment/>
      <protection locked="0"/>
    </xf>
    <xf numFmtId="164" fontId="2" fillId="0" borderId="16" xfId="20" applyFont="1" applyBorder="1" applyProtection="1">
      <alignment/>
      <protection locked="0"/>
    </xf>
    <xf numFmtId="164" fontId="2" fillId="0" borderId="20" xfId="20" applyFont="1" applyBorder="1" applyAlignment="1" applyProtection="1">
      <alignment vertical="center"/>
      <protection locked="0"/>
    </xf>
    <xf numFmtId="164" fontId="2" fillId="0" borderId="21" xfId="20" applyFont="1" applyBorder="1" applyAlignment="1" applyProtection="1">
      <alignment horizontal="center"/>
      <protection locked="0"/>
    </xf>
    <xf numFmtId="164" fontId="2" fillId="0" borderId="5" xfId="20" applyFont="1" applyBorder="1" applyAlignment="1" applyProtection="1">
      <alignment horizontal="center" vertical="center" wrapText="1"/>
      <protection locked="0"/>
    </xf>
    <xf numFmtId="167" fontId="2" fillId="0" borderId="8" xfId="20" applyNumberFormat="1" applyFont="1" applyBorder="1" applyAlignment="1" applyProtection="1">
      <alignment horizontal="center"/>
      <protection locked="0"/>
    </xf>
    <xf numFmtId="164" fontId="2" fillId="0" borderId="22" xfId="20" applyFont="1" applyBorder="1" applyProtection="1">
      <alignment/>
      <protection locked="0"/>
    </xf>
    <xf numFmtId="167" fontId="2" fillId="0" borderId="23" xfId="20" applyNumberFormat="1" applyFont="1" applyBorder="1" applyAlignment="1" applyProtection="1">
      <alignment horizontal="center"/>
      <protection locked="0"/>
    </xf>
    <xf numFmtId="164" fontId="2" fillId="0" borderId="24" xfId="20" applyFont="1" applyBorder="1" applyProtection="1">
      <alignment/>
      <protection locked="0"/>
    </xf>
    <xf numFmtId="167" fontId="2" fillId="0" borderId="25" xfId="2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2FA90"/>
      <rgbColor rgb="008EB4E3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21</xdr:row>
      <xdr:rowOff>161925</xdr:rowOff>
    </xdr:from>
    <xdr:to>
      <xdr:col>11</xdr:col>
      <xdr:colOff>438150</xdr:colOff>
      <xdr:row>25</xdr:row>
      <xdr:rowOff>85725</xdr:rowOff>
    </xdr:to>
    <xdr:sp>
      <xdr:nvSpPr>
        <xdr:cNvPr id="1" name="Connecteur droit avec flèche 2"/>
        <xdr:cNvSpPr>
          <a:spLocks/>
        </xdr:cNvSpPr>
      </xdr:nvSpPr>
      <xdr:spPr>
        <a:xfrm flipV="1">
          <a:off x="14001750" y="6153150"/>
          <a:ext cx="323850" cy="10668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32</xdr:row>
      <xdr:rowOff>76200</xdr:rowOff>
    </xdr:from>
    <xdr:to>
      <xdr:col>11</xdr:col>
      <xdr:colOff>714375</xdr:colOff>
      <xdr:row>33</xdr:row>
      <xdr:rowOff>409575</xdr:rowOff>
    </xdr:to>
    <xdr:sp>
      <xdr:nvSpPr>
        <xdr:cNvPr id="2" name="ZoneTexte 3"/>
        <xdr:cNvSpPr>
          <a:spLocks/>
        </xdr:cNvSpPr>
      </xdr:nvSpPr>
      <xdr:spPr>
        <a:xfrm>
          <a:off x="12773025" y="8982075"/>
          <a:ext cx="1828800" cy="590550"/>
        </a:xfrm>
        <a:prstGeom prst="rect">
          <a:avLst/>
        </a:prstGeom>
        <a:solidFill>
          <a:srgbClr val="FFEAC1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Comparatif  du moins cher entre  les centrales  d'achats</a:t>
          </a:r>
        </a:p>
      </xdr:txBody>
    </xdr:sp>
    <xdr:clientData/>
  </xdr:twoCellAnchor>
  <xdr:twoCellAnchor>
    <xdr:from>
      <xdr:col>10</xdr:col>
      <xdr:colOff>323850</xdr:colOff>
      <xdr:row>21</xdr:row>
      <xdr:rowOff>190500</xdr:rowOff>
    </xdr:from>
    <xdr:to>
      <xdr:col>10</xdr:col>
      <xdr:colOff>657225</xdr:colOff>
      <xdr:row>25</xdr:row>
      <xdr:rowOff>38100</xdr:rowOff>
    </xdr:to>
    <xdr:sp>
      <xdr:nvSpPr>
        <xdr:cNvPr id="3" name="Connecteur droit avec flèche 7"/>
        <xdr:cNvSpPr>
          <a:spLocks/>
        </xdr:cNvSpPr>
      </xdr:nvSpPr>
      <xdr:spPr>
        <a:xfrm flipH="1" flipV="1">
          <a:off x="13020675" y="6181725"/>
          <a:ext cx="342900" cy="9906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5"/>
  <sheetViews>
    <sheetView tabSelected="1" workbookViewId="0" topLeftCell="A1">
      <selection activeCell="H74" sqref="H74"/>
    </sheetView>
  </sheetViews>
  <sheetFormatPr defaultColWidth="11.421875" defaultRowHeight="12.75"/>
  <cols>
    <col min="1" max="1" width="29.7109375" style="1" customWidth="1"/>
    <col min="2" max="12" width="17.8515625" style="1" customWidth="1"/>
    <col min="13" max="13" width="13.57421875" style="1" customWidth="1"/>
    <col min="14" max="16384" width="11.421875" style="1" customWidth="1"/>
  </cols>
  <sheetData>
    <row r="2" spans="2:11" ht="17.25">
      <c r="B2" s="2" t="s">
        <v>0</v>
      </c>
      <c r="C2" s="2"/>
      <c r="D2" s="2"/>
      <c r="E2" s="2"/>
      <c r="F2" s="2"/>
      <c r="G2" s="2"/>
      <c r="H2" s="2"/>
      <c r="I2" s="2"/>
      <c r="J2" s="2"/>
      <c r="K2" s="3"/>
    </row>
    <row r="3" spans="2:11" ht="15.75" customHeight="1">
      <c r="B3" s="2"/>
      <c r="C3" s="2"/>
      <c r="D3" s="2"/>
      <c r="E3" s="2"/>
      <c r="F3" s="2"/>
      <c r="G3" s="2"/>
      <c r="H3" s="2"/>
      <c r="I3" s="2"/>
      <c r="J3" s="2"/>
      <c r="K3" s="3"/>
    </row>
    <row r="5" spans="3:9" ht="18" customHeight="1">
      <c r="C5" s="4" t="s">
        <v>1</v>
      </c>
      <c r="D5" s="4"/>
      <c r="E5" s="4"/>
      <c r="F5" s="4"/>
      <c r="G5" s="4"/>
      <c r="H5" s="4"/>
      <c r="I5" s="4"/>
    </row>
    <row r="6" spans="3:9" ht="18" customHeight="1">
      <c r="C6" s="4"/>
      <c r="D6" s="4"/>
      <c r="E6" s="4"/>
      <c r="F6" s="4"/>
      <c r="G6" s="4"/>
      <c r="H6" s="4"/>
      <c r="I6" s="4"/>
    </row>
    <row r="7" spans="3:9" ht="17.25">
      <c r="C7" s="4"/>
      <c r="D7" s="4"/>
      <c r="E7" s="4"/>
      <c r="F7" s="4"/>
      <c r="G7" s="4"/>
      <c r="H7" s="4"/>
      <c r="I7" s="4"/>
    </row>
    <row r="8" spans="3:9" ht="17.25">
      <c r="C8" s="4"/>
      <c r="D8" s="4"/>
      <c r="E8" s="4"/>
      <c r="F8" s="4"/>
      <c r="G8" s="4"/>
      <c r="H8" s="4"/>
      <c r="I8" s="4"/>
    </row>
    <row r="9" spans="3:9" ht="17.25">
      <c r="C9" s="4"/>
      <c r="D9" s="4"/>
      <c r="E9" s="4"/>
      <c r="F9" s="4"/>
      <c r="G9" s="4"/>
      <c r="H9" s="4"/>
      <c r="I9" s="4"/>
    </row>
    <row r="10" spans="3:9" ht="17.25">
      <c r="C10" s="4"/>
      <c r="D10" s="4"/>
      <c r="E10" s="4"/>
      <c r="F10" s="4"/>
      <c r="G10" s="4"/>
      <c r="H10" s="4"/>
      <c r="I10" s="4"/>
    </row>
    <row r="11" spans="8:9" ht="17.25">
      <c r="H11" s="5" t="s">
        <v>2</v>
      </c>
      <c r="I11" s="5"/>
    </row>
    <row r="15" ht="18"/>
    <row r="16" ht="18"/>
    <row r="17" ht="18"/>
    <row r="18" spans="1:2" ht="22.5">
      <c r="A18" s="6" t="s">
        <v>3</v>
      </c>
      <c r="B18" s="6"/>
    </row>
    <row r="19" ht="18"/>
    <row r="20" spans="1:12" ht="126">
      <c r="A20" s="7" t="s">
        <v>4</v>
      </c>
      <c r="B20" s="8" t="s">
        <v>5</v>
      </c>
      <c r="C20" s="9" t="s">
        <v>6</v>
      </c>
      <c r="D20" s="10" t="s">
        <v>7</v>
      </c>
      <c r="E20" s="11" t="s">
        <v>8</v>
      </c>
      <c r="F20" s="10" t="s">
        <v>9</v>
      </c>
      <c r="G20" s="11" t="s">
        <v>10</v>
      </c>
      <c r="H20" s="10" t="s">
        <v>11</v>
      </c>
      <c r="I20" s="10" t="s">
        <v>12</v>
      </c>
      <c r="J20" s="12" t="s">
        <v>13</v>
      </c>
      <c r="K20" s="13" t="s">
        <v>14</v>
      </c>
      <c r="L20" s="14" t="s">
        <v>15</v>
      </c>
    </row>
    <row r="21" spans="1:13" s="24" customFormat="1" ht="27" customHeight="1">
      <c r="A21" s="15" t="s">
        <v>16</v>
      </c>
      <c r="B21" s="16">
        <v>10000</v>
      </c>
      <c r="C21" s="17">
        <v>0.25</v>
      </c>
      <c r="D21" s="18">
        <f>B21*C21</f>
        <v>2500</v>
      </c>
      <c r="E21" s="17">
        <v>212.47</v>
      </c>
      <c r="F21" s="18">
        <f>(B21*C21)+E21</f>
        <v>2712.47</v>
      </c>
      <c r="G21" s="17">
        <v>0.29000000000000004</v>
      </c>
      <c r="H21" s="18">
        <f>G21*B21</f>
        <v>2900.0000000000005</v>
      </c>
      <c r="I21" s="19">
        <v>0</v>
      </c>
      <c r="J21" s="20">
        <f>K21-D21</f>
        <v>400.00000000000045</v>
      </c>
      <c r="K21" s="21">
        <f>IF(I21&gt;0,H21-(H21*I21),H21)</f>
        <v>2900.0000000000005</v>
      </c>
      <c r="L21" s="22">
        <f>K21-F21</f>
        <v>187.53000000000065</v>
      </c>
      <c r="M21" s="23"/>
    </row>
    <row r="22" spans="1:14" s="24" customFormat="1" ht="27" customHeight="1">
      <c r="A22" s="15" t="s">
        <v>17</v>
      </c>
      <c r="B22" s="16">
        <v>10000</v>
      </c>
      <c r="C22" s="17">
        <v>0.23</v>
      </c>
      <c r="D22" s="18">
        <f aca="true" t="shared" si="0" ref="D22:D26">B22*C22</f>
        <v>2300</v>
      </c>
      <c r="E22" s="17">
        <v>422.3</v>
      </c>
      <c r="F22" s="18">
        <f aca="true" t="shared" si="1" ref="F22:F26">(B22*C22)+E22</f>
        <v>2722.3</v>
      </c>
      <c r="G22" s="17">
        <v>0.29000000000000004</v>
      </c>
      <c r="H22" s="18">
        <f aca="true" t="shared" si="2" ref="H22:H26">G22*B22</f>
        <v>2900.0000000000005</v>
      </c>
      <c r="I22" s="19">
        <v>0</v>
      </c>
      <c r="J22" s="20">
        <f aca="true" t="shared" si="3" ref="J22:J25">K22-D22</f>
        <v>600.0000000000005</v>
      </c>
      <c r="K22" s="21">
        <f aca="true" t="shared" si="4" ref="K22:K26">IF(I22&gt;0,H22-(H22*I22),H22)</f>
        <v>2900.0000000000005</v>
      </c>
      <c r="L22" s="22">
        <f aca="true" t="shared" si="5" ref="L22:L26">K22-F22</f>
        <v>177.70000000000027</v>
      </c>
      <c r="M22" s="23"/>
      <c r="N22" s="23"/>
    </row>
    <row r="23" spans="1:14" s="24" customFormat="1" ht="27" customHeight="1">
      <c r="A23" s="15" t="s">
        <v>18</v>
      </c>
      <c r="B23" s="16">
        <v>10000</v>
      </c>
      <c r="C23" s="17">
        <v>0.23</v>
      </c>
      <c r="D23" s="18">
        <f t="shared" si="0"/>
        <v>2300</v>
      </c>
      <c r="E23" s="17">
        <v>357.53</v>
      </c>
      <c r="F23" s="18">
        <f t="shared" si="1"/>
        <v>2657.5299999999997</v>
      </c>
      <c r="G23" s="17">
        <v>0.29000000000000004</v>
      </c>
      <c r="H23" s="18">
        <f t="shared" si="2"/>
        <v>2900.0000000000005</v>
      </c>
      <c r="I23" s="19">
        <v>0</v>
      </c>
      <c r="J23" s="20">
        <f t="shared" si="3"/>
        <v>600.0000000000005</v>
      </c>
      <c r="K23" s="21">
        <f t="shared" si="4"/>
        <v>2900.0000000000005</v>
      </c>
      <c r="L23" s="22">
        <f t="shared" si="5"/>
        <v>242.4700000000007</v>
      </c>
      <c r="M23" s="23"/>
      <c r="N23" s="23"/>
    </row>
    <row r="24" spans="1:13" ht="18">
      <c r="A24" s="25" t="s">
        <v>19</v>
      </c>
      <c r="B24" s="26"/>
      <c r="C24" s="27"/>
      <c r="D24" s="18">
        <f t="shared" si="0"/>
        <v>0</v>
      </c>
      <c r="E24" s="27"/>
      <c r="F24" s="18">
        <f>(B24*C24)+E24</f>
        <v>0</v>
      </c>
      <c r="G24" s="27"/>
      <c r="H24" s="18">
        <f t="shared" si="2"/>
        <v>0</v>
      </c>
      <c r="I24" s="19">
        <v>0</v>
      </c>
      <c r="J24" s="20">
        <f t="shared" si="3"/>
        <v>0</v>
      </c>
      <c r="K24" s="21">
        <f t="shared" si="4"/>
        <v>0</v>
      </c>
      <c r="L24" s="22">
        <f t="shared" si="5"/>
        <v>0</v>
      </c>
      <c r="M24" s="23"/>
    </row>
    <row r="25" spans="1:13" ht="18">
      <c r="A25" s="25" t="s">
        <v>20</v>
      </c>
      <c r="B25" s="26"/>
      <c r="C25" s="27"/>
      <c r="D25" s="18">
        <f t="shared" si="0"/>
        <v>0</v>
      </c>
      <c r="E25" s="27"/>
      <c r="F25" s="18">
        <f t="shared" si="1"/>
        <v>0</v>
      </c>
      <c r="G25" s="27"/>
      <c r="H25" s="18">
        <f t="shared" si="2"/>
        <v>0</v>
      </c>
      <c r="I25" s="19">
        <v>0</v>
      </c>
      <c r="J25" s="20">
        <f t="shared" si="3"/>
        <v>0</v>
      </c>
      <c r="K25" s="21">
        <f t="shared" si="4"/>
        <v>0</v>
      </c>
      <c r="L25" s="22">
        <f t="shared" si="5"/>
        <v>0</v>
      </c>
      <c r="M25" s="23"/>
    </row>
    <row r="26" spans="1:13" ht="18">
      <c r="A26" s="28" t="s">
        <v>21</v>
      </c>
      <c r="B26" s="29"/>
      <c r="C26" s="30"/>
      <c r="D26" s="18">
        <f t="shared" si="0"/>
        <v>0</v>
      </c>
      <c r="E26" s="30"/>
      <c r="F26" s="31">
        <f t="shared" si="1"/>
        <v>0</v>
      </c>
      <c r="G26" s="30"/>
      <c r="H26" s="31">
        <f t="shared" si="2"/>
        <v>0</v>
      </c>
      <c r="I26" s="32">
        <v>0</v>
      </c>
      <c r="J26" s="33">
        <f aca="true" t="shared" si="6" ref="J26">H26-D26</f>
        <v>0</v>
      </c>
      <c r="K26" s="34">
        <f t="shared" si="4"/>
        <v>0</v>
      </c>
      <c r="L26" s="35">
        <f t="shared" si="5"/>
        <v>0</v>
      </c>
      <c r="M26" s="23">
        <f aca="true" t="shared" si="7" ref="M26">IF(I26&gt;0,H26-(H26*I26),"")</f>
      </c>
    </row>
    <row r="27" ht="20.25" customHeight="1"/>
    <row r="28" ht="20.25" customHeight="1"/>
    <row r="29" ht="20.25" customHeight="1"/>
    <row r="30" ht="20.25" customHeight="1"/>
    <row r="31" spans="6:13" ht="20.25" customHeight="1">
      <c r="F31" s="36"/>
      <c r="G31" s="37" t="s">
        <v>22</v>
      </c>
      <c r="H31" s="37"/>
      <c r="I31" s="37"/>
      <c r="J31" s="38">
        <f>MAX(J21:J23)</f>
        <v>600.0000000000005</v>
      </c>
      <c r="K31" s="39"/>
      <c r="L31" s="40">
        <f>MAX(L21:L23)</f>
        <v>242.4700000000007</v>
      </c>
      <c r="M31" s="41"/>
    </row>
    <row r="32" ht="20.25" customHeight="1"/>
    <row r="33" ht="20.25" customHeight="1"/>
    <row r="34" spans="1:3" ht="40.5" customHeight="1">
      <c r="A34" s="42" t="s">
        <v>23</v>
      </c>
      <c r="B34" s="43" t="s">
        <v>24</v>
      </c>
      <c r="C34" s="43"/>
    </row>
    <row r="35" spans="1:5" ht="18">
      <c r="A35" s="44" t="s">
        <v>17</v>
      </c>
      <c r="B35" s="45">
        <v>422.3</v>
      </c>
      <c r="C35" s="45"/>
      <c r="E35" s="46"/>
    </row>
    <row r="36" spans="1:3" ht="18">
      <c r="A36" s="44" t="s">
        <v>25</v>
      </c>
      <c r="B36" s="45">
        <v>212.47</v>
      </c>
      <c r="C36" s="45"/>
    </row>
    <row r="37" spans="1:3" ht="17.25">
      <c r="A37" s="44" t="s">
        <v>18</v>
      </c>
      <c r="B37" s="47">
        <v>357.53</v>
      </c>
      <c r="C37" s="47"/>
    </row>
    <row r="38" spans="1:3" ht="17.25">
      <c r="A38" s="44" t="s">
        <v>19</v>
      </c>
      <c r="B38" s="47">
        <v>380.09</v>
      </c>
      <c r="C38" s="47"/>
    </row>
    <row r="39" spans="1:3" ht="17.25">
      <c r="A39" s="44" t="s">
        <v>20</v>
      </c>
      <c r="B39" s="47">
        <v>310.23</v>
      </c>
      <c r="C39" s="47"/>
    </row>
    <row r="40" spans="1:3" ht="17.25">
      <c r="A40" s="48" t="s">
        <v>21</v>
      </c>
      <c r="B40" s="49">
        <v>279.21</v>
      </c>
      <c r="C40" s="49"/>
    </row>
    <row r="47" spans="1:3" ht="24.75">
      <c r="A47" s="50" t="s">
        <v>26</v>
      </c>
      <c r="B47" s="50"/>
      <c r="C47" s="50"/>
    </row>
    <row r="49" spans="1:12" ht="83.25">
      <c r="A49" s="7" t="s">
        <v>4</v>
      </c>
      <c r="B49" s="8" t="s">
        <v>27</v>
      </c>
      <c r="C49" s="9" t="s">
        <v>28</v>
      </c>
      <c r="D49" s="10" t="s">
        <v>29</v>
      </c>
      <c r="E49" s="9" t="s">
        <v>30</v>
      </c>
      <c r="F49" s="10" t="s">
        <v>31</v>
      </c>
      <c r="G49" s="11" t="s">
        <v>10</v>
      </c>
      <c r="H49" s="10" t="s">
        <v>11</v>
      </c>
      <c r="I49" s="13" t="s">
        <v>12</v>
      </c>
      <c r="J49" s="51" t="s">
        <v>13</v>
      </c>
      <c r="K49" s="13" t="s">
        <v>14</v>
      </c>
      <c r="L49" s="14" t="s">
        <v>15</v>
      </c>
    </row>
    <row r="50" spans="1:12" ht="17.25">
      <c r="A50" s="15" t="s">
        <v>32</v>
      </c>
      <c r="B50" s="52">
        <v>10000</v>
      </c>
      <c r="C50" s="17">
        <v>0.31</v>
      </c>
      <c r="D50" s="18">
        <f>B50*C50</f>
        <v>3100</v>
      </c>
      <c r="E50" s="17">
        <v>154</v>
      </c>
      <c r="F50" s="18">
        <f>(B50*C50)+E50</f>
        <v>3254</v>
      </c>
      <c r="G50" s="17">
        <v>0.33</v>
      </c>
      <c r="H50" s="18">
        <f>G50*B50</f>
        <v>3300</v>
      </c>
      <c r="I50" s="53">
        <v>0.02</v>
      </c>
      <c r="J50" s="20">
        <f>K50-D50</f>
        <v>134</v>
      </c>
      <c r="K50" s="21">
        <f>IF(I50&gt;0,H50-(H50*I50),H50)</f>
        <v>3234</v>
      </c>
      <c r="L50" s="22">
        <f>K50-F50</f>
        <v>-20</v>
      </c>
    </row>
    <row r="51" spans="1:12" ht="17.25">
      <c r="A51" s="15" t="s">
        <v>33</v>
      </c>
      <c r="B51" s="52">
        <v>10000</v>
      </c>
      <c r="C51" s="17">
        <v>0.27</v>
      </c>
      <c r="D51" s="18">
        <f aca="true" t="shared" si="8" ref="D51:D52">B51*C51</f>
        <v>2700</v>
      </c>
      <c r="E51" s="17">
        <v>428</v>
      </c>
      <c r="F51" s="18">
        <f aca="true" t="shared" si="9" ref="F51:F52">(B51*C51)+E51</f>
        <v>3128</v>
      </c>
      <c r="G51" s="17">
        <v>0.33</v>
      </c>
      <c r="H51" s="18">
        <f aca="true" t="shared" si="10" ref="H51:H52">G51*B51</f>
        <v>3300</v>
      </c>
      <c r="I51" s="53">
        <v>0.02</v>
      </c>
      <c r="J51" s="20">
        <f aca="true" t="shared" si="11" ref="J51:J52">K51-D51</f>
        <v>534</v>
      </c>
      <c r="K51" s="21">
        <f aca="true" t="shared" si="12" ref="K51:K52">IF(I51&gt;0,H51-(H51*I51),H51)</f>
        <v>3234</v>
      </c>
      <c r="L51" s="22">
        <f aca="true" t="shared" si="13" ref="L51:L52">K51-F51</f>
        <v>106</v>
      </c>
    </row>
    <row r="52" spans="1:12" ht="17.25">
      <c r="A52" s="54" t="s">
        <v>34</v>
      </c>
      <c r="B52" s="55">
        <v>10000</v>
      </c>
      <c r="C52" s="56">
        <v>0.27</v>
      </c>
      <c r="D52" s="31">
        <f t="shared" si="8"/>
        <v>2700</v>
      </c>
      <c r="E52" s="56">
        <v>212</v>
      </c>
      <c r="F52" s="31">
        <f t="shared" si="9"/>
        <v>2912</v>
      </c>
      <c r="G52" s="56">
        <v>0.33</v>
      </c>
      <c r="H52" s="31">
        <f t="shared" si="10"/>
        <v>3300</v>
      </c>
      <c r="I52" s="57">
        <v>0.02</v>
      </c>
      <c r="J52" s="20">
        <f t="shared" si="11"/>
        <v>534</v>
      </c>
      <c r="K52" s="34">
        <f t="shared" si="12"/>
        <v>3234</v>
      </c>
      <c r="L52" s="35">
        <f t="shared" si="13"/>
        <v>322</v>
      </c>
    </row>
    <row r="54" spans="6:12" ht="17.25">
      <c r="F54" s="36"/>
      <c r="G54" s="37" t="s">
        <v>35</v>
      </c>
      <c r="H54" s="37"/>
      <c r="I54" s="37"/>
      <c r="J54" s="38">
        <f>MAX(J50:J52)</f>
        <v>534</v>
      </c>
      <c r="K54" s="39"/>
      <c r="L54" s="40">
        <f>MAX(L50:L52)</f>
        <v>322</v>
      </c>
    </row>
    <row r="56" spans="1:3" ht="18" customHeight="1">
      <c r="A56" s="42" t="s">
        <v>23</v>
      </c>
      <c r="B56" s="43" t="s">
        <v>24</v>
      </c>
      <c r="C56" s="43"/>
    </row>
    <row r="57" spans="1:3" ht="17.25">
      <c r="A57" s="44" t="s">
        <v>36</v>
      </c>
      <c r="B57" s="45">
        <v>154</v>
      </c>
      <c r="C57" s="45"/>
    </row>
    <row r="58" spans="1:3" ht="17.25">
      <c r="A58" s="58" t="s">
        <v>33</v>
      </c>
      <c r="B58" s="47">
        <v>428</v>
      </c>
      <c r="C58" s="47"/>
    </row>
    <row r="59" spans="1:3" ht="17.25">
      <c r="A59" s="59" t="s">
        <v>34</v>
      </c>
      <c r="B59" s="49">
        <v>212</v>
      </c>
      <c r="C59" s="49"/>
    </row>
    <row r="63" spans="1:3" ht="24.75">
      <c r="A63" s="50" t="s">
        <v>37</v>
      </c>
      <c r="B63" s="50"/>
      <c r="C63" s="50"/>
    </row>
    <row r="64" ht="18"/>
    <row r="65" spans="1:12" ht="126">
      <c r="A65" s="7" t="s">
        <v>4</v>
      </c>
      <c r="B65" s="8" t="s">
        <v>27</v>
      </c>
      <c r="C65" s="9" t="s">
        <v>28</v>
      </c>
      <c r="D65" s="10" t="s">
        <v>29</v>
      </c>
      <c r="E65" s="9" t="s">
        <v>30</v>
      </c>
      <c r="F65" s="10" t="s">
        <v>31</v>
      </c>
      <c r="G65" s="60" t="s">
        <v>10</v>
      </c>
      <c r="H65" s="10" t="s">
        <v>11</v>
      </c>
      <c r="I65" s="13" t="s">
        <v>12</v>
      </c>
      <c r="J65" s="51" t="s">
        <v>13</v>
      </c>
      <c r="K65" s="13" t="s">
        <v>14</v>
      </c>
      <c r="L65" s="14" t="s">
        <v>15</v>
      </c>
    </row>
    <row r="66" spans="1:12" ht="17.25">
      <c r="A66" s="15" t="s">
        <v>38</v>
      </c>
      <c r="B66" s="52">
        <v>10000</v>
      </c>
      <c r="C66" s="17">
        <v>0.2800000000000001</v>
      </c>
      <c r="D66" s="18">
        <f>B66*C66</f>
        <v>2800.000000000001</v>
      </c>
      <c r="E66" s="17">
        <v>154</v>
      </c>
      <c r="F66" s="18">
        <f>(B66*C66)+E66</f>
        <v>2954.000000000001</v>
      </c>
      <c r="G66" s="61">
        <v>0.33</v>
      </c>
      <c r="H66" s="18">
        <f>G66*B66</f>
        <v>3300</v>
      </c>
      <c r="I66" s="53">
        <v>0.02</v>
      </c>
      <c r="J66" s="20">
        <f>K66-D66</f>
        <v>433.9999999999991</v>
      </c>
      <c r="K66" s="21">
        <f>IF(I66&gt;0,H66-(H66*I66),H66)</f>
        <v>3234</v>
      </c>
      <c r="L66" s="22">
        <f>K66-F66</f>
        <v>279.9999999999991</v>
      </c>
    </row>
    <row r="67" spans="1:12" ht="17.25">
      <c r="A67" s="15" t="s">
        <v>33</v>
      </c>
      <c r="B67" s="52">
        <v>10000</v>
      </c>
      <c r="C67" s="17">
        <v>0.27</v>
      </c>
      <c r="D67" s="18">
        <f aca="true" t="shared" si="14" ref="D67:D68">B67*C67</f>
        <v>2700</v>
      </c>
      <c r="E67" s="17">
        <v>428</v>
      </c>
      <c r="F67" s="18">
        <f aca="true" t="shared" si="15" ref="F67:F68">(B67*C67)+E67</f>
        <v>3128</v>
      </c>
      <c r="G67" s="61">
        <v>0.33</v>
      </c>
      <c r="H67" s="18">
        <f aca="true" t="shared" si="16" ref="H67:H68">G67*B67</f>
        <v>3300</v>
      </c>
      <c r="I67" s="53">
        <v>0.02</v>
      </c>
      <c r="J67" s="20">
        <f aca="true" t="shared" si="17" ref="J67:J68">K67-D67</f>
        <v>534</v>
      </c>
      <c r="K67" s="21">
        <f aca="true" t="shared" si="18" ref="K67:K68">IF(I67&gt;0,H67-(H67*I67),H67)</f>
        <v>3234</v>
      </c>
      <c r="L67" s="22">
        <f aca="true" t="shared" si="19" ref="L67:L68">K67-F67</f>
        <v>106</v>
      </c>
    </row>
    <row r="68" spans="1:12" ht="17.25">
      <c r="A68" s="54" t="s">
        <v>34</v>
      </c>
      <c r="B68" s="55">
        <v>10000</v>
      </c>
      <c r="C68" s="56">
        <v>0.27</v>
      </c>
      <c r="D68" s="31">
        <f t="shared" si="14"/>
        <v>2700</v>
      </c>
      <c r="E68" s="56">
        <v>212</v>
      </c>
      <c r="F68" s="31">
        <f t="shared" si="15"/>
        <v>2912</v>
      </c>
      <c r="G68" s="62">
        <v>0.33</v>
      </c>
      <c r="H68" s="31">
        <f t="shared" si="16"/>
        <v>3300</v>
      </c>
      <c r="I68" s="57">
        <v>0.02</v>
      </c>
      <c r="J68" s="20">
        <f t="shared" si="17"/>
        <v>534</v>
      </c>
      <c r="K68" s="34">
        <f t="shared" si="18"/>
        <v>3234</v>
      </c>
      <c r="L68" s="35">
        <f t="shared" si="19"/>
        <v>322</v>
      </c>
    </row>
    <row r="70" spans="6:12" ht="17.25">
      <c r="F70" s="36"/>
      <c r="G70" s="37" t="s">
        <v>35</v>
      </c>
      <c r="H70" s="37"/>
      <c r="I70" s="37"/>
      <c r="J70" s="38">
        <f>MAX(J66:J68)</f>
        <v>534</v>
      </c>
      <c r="K70" s="39"/>
      <c r="L70" s="40">
        <f>MAX(L66:L68)</f>
        <v>322</v>
      </c>
    </row>
    <row r="72" spans="1:3" ht="18" customHeight="1">
      <c r="A72" s="42" t="s">
        <v>23</v>
      </c>
      <c r="B72" s="43" t="s">
        <v>24</v>
      </c>
      <c r="C72" s="43"/>
    </row>
    <row r="73" spans="1:3" ht="17.25">
      <c r="A73" s="44" t="s">
        <v>36</v>
      </c>
      <c r="B73" s="45">
        <v>154</v>
      </c>
      <c r="C73" s="45"/>
    </row>
    <row r="74" spans="1:3" ht="17.25">
      <c r="A74" s="58" t="s">
        <v>33</v>
      </c>
      <c r="B74" s="47">
        <v>428</v>
      </c>
      <c r="C74" s="47"/>
    </row>
    <row r="75" spans="1:3" ht="17.25">
      <c r="A75" s="59" t="s">
        <v>34</v>
      </c>
      <c r="B75" s="49">
        <v>212</v>
      </c>
      <c r="C75" s="49"/>
    </row>
  </sheetData>
  <sheetProtection selectLockedCells="1" selectUnlockedCells="1"/>
  <mergeCells count="24">
    <mergeCell ref="B2:J3"/>
    <mergeCell ref="C5:I10"/>
    <mergeCell ref="H11:I11"/>
    <mergeCell ref="A18:B18"/>
    <mergeCell ref="G31:I31"/>
    <mergeCell ref="B34:C34"/>
    <mergeCell ref="B35:C35"/>
    <mergeCell ref="B36:C36"/>
    <mergeCell ref="B37:C37"/>
    <mergeCell ref="B38:C38"/>
    <mergeCell ref="B39:C39"/>
    <mergeCell ref="B40:C40"/>
    <mergeCell ref="A47:C47"/>
    <mergeCell ref="G54:I54"/>
    <mergeCell ref="B56:C56"/>
    <mergeCell ref="B57:C57"/>
    <mergeCell ref="B58:C58"/>
    <mergeCell ref="B59:C59"/>
    <mergeCell ref="A63:C63"/>
    <mergeCell ref="G70:I70"/>
    <mergeCell ref="B72:C72"/>
    <mergeCell ref="B73:C73"/>
    <mergeCell ref="B74:C74"/>
    <mergeCell ref="B75:C75"/>
  </mergeCells>
  <printOptions/>
  <pageMargins left="0.19652777777777777" right="0.11805555555555555" top="0.7479166666666667" bottom="0.7479166666666667" header="0.5118055555555555" footer="0.5118055555555555"/>
  <pageSetup fitToHeight="1" fitToWidth="1"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0"/>
  <sheetViews>
    <sheetView workbookViewId="0" topLeftCell="A46">
      <selection activeCell="H7" sqref="H7"/>
    </sheetView>
  </sheetViews>
  <sheetFormatPr defaultColWidth="11.421875" defaultRowHeight="12.75"/>
  <cols>
    <col min="1" max="1" width="27.57421875" style="63" customWidth="1"/>
    <col min="2" max="12" width="17.8515625" style="63" customWidth="1"/>
    <col min="13" max="13" width="13.57421875" style="63" customWidth="1"/>
    <col min="14" max="16384" width="11.421875" style="63" customWidth="1"/>
  </cols>
  <sheetData>
    <row r="2" spans="2:11" ht="17.25">
      <c r="B2" s="64" t="s">
        <v>39</v>
      </c>
      <c r="C2" s="64"/>
      <c r="D2" s="64"/>
      <c r="E2" s="64"/>
      <c r="F2" s="64"/>
      <c r="G2" s="64"/>
      <c r="H2" s="64"/>
      <c r="I2" s="64"/>
      <c r="J2" s="64"/>
      <c r="K2" s="65"/>
    </row>
    <row r="3" spans="2:11" ht="15.75" customHeight="1">
      <c r="B3" s="64"/>
      <c r="C3" s="64"/>
      <c r="D3" s="64"/>
      <c r="E3" s="64"/>
      <c r="F3" s="64"/>
      <c r="G3" s="64"/>
      <c r="H3" s="64"/>
      <c r="I3" s="64"/>
      <c r="J3" s="64"/>
      <c r="K3" s="65"/>
    </row>
    <row r="7" ht="22.5">
      <c r="A7" s="66" t="s">
        <v>40</v>
      </c>
    </row>
    <row r="9" spans="1:12" ht="83.25">
      <c r="A9" s="67" t="s">
        <v>4</v>
      </c>
      <c r="B9" s="68" t="s">
        <v>27</v>
      </c>
      <c r="C9" s="69" t="s">
        <v>28</v>
      </c>
      <c r="D9" s="10" t="s">
        <v>29</v>
      </c>
      <c r="E9" s="69" t="s">
        <v>30</v>
      </c>
      <c r="F9" s="10" t="s">
        <v>41</v>
      </c>
      <c r="G9" s="60" t="s">
        <v>10</v>
      </c>
      <c r="H9" s="10" t="s">
        <v>11</v>
      </c>
      <c r="I9" s="70" t="s">
        <v>12</v>
      </c>
      <c r="J9" s="12" t="s">
        <v>13</v>
      </c>
      <c r="K9" s="13" t="s">
        <v>14</v>
      </c>
      <c r="L9" s="14" t="s">
        <v>15</v>
      </c>
    </row>
    <row r="10" spans="1:13" s="75" customFormat="1" ht="27" customHeight="1">
      <c r="A10" s="71" t="s">
        <v>16</v>
      </c>
      <c r="B10" s="72">
        <v>0</v>
      </c>
      <c r="C10" s="61">
        <v>0</v>
      </c>
      <c r="D10" s="18">
        <f>B10*C10</f>
        <v>0</v>
      </c>
      <c r="E10" s="61">
        <v>0</v>
      </c>
      <c r="F10" s="18">
        <f>(B10*C10)+E10</f>
        <v>0</v>
      </c>
      <c r="G10" s="61">
        <v>0</v>
      </c>
      <c r="H10" s="18">
        <f>G10*B10</f>
        <v>0</v>
      </c>
      <c r="I10" s="73">
        <v>0</v>
      </c>
      <c r="J10" s="20">
        <f>K10-D10</f>
        <v>0</v>
      </c>
      <c r="K10" s="21">
        <f>IF(I10&gt;0,H10-(H10*I10),H10)</f>
        <v>0</v>
      </c>
      <c r="L10" s="22">
        <f>K10-F10</f>
        <v>0</v>
      </c>
      <c r="M10" s="74"/>
    </row>
    <row r="11" spans="1:14" s="75" customFormat="1" ht="27" customHeight="1">
      <c r="A11" s="71" t="s">
        <v>17</v>
      </c>
      <c r="B11" s="72">
        <v>0</v>
      </c>
      <c r="C11" s="61">
        <v>0</v>
      </c>
      <c r="D11" s="18">
        <f aca="true" t="shared" si="0" ref="D11:D15">B11*C11</f>
        <v>0</v>
      </c>
      <c r="E11" s="61">
        <v>0</v>
      </c>
      <c r="F11" s="18">
        <f aca="true" t="shared" si="1" ref="F11:F15">(B11*C11)+E11</f>
        <v>0</v>
      </c>
      <c r="G11" s="61">
        <v>0</v>
      </c>
      <c r="H11" s="18">
        <f aca="true" t="shared" si="2" ref="H11:H15">G11*B11</f>
        <v>0</v>
      </c>
      <c r="I11" s="73">
        <v>0</v>
      </c>
      <c r="J11" s="20">
        <f aca="true" t="shared" si="3" ref="J11:J15">K11-D11</f>
        <v>0</v>
      </c>
      <c r="K11" s="21">
        <f aca="true" t="shared" si="4" ref="K11:K15">IF(I11&gt;0,H11-(H11*I11),H11)</f>
        <v>0</v>
      </c>
      <c r="L11" s="22">
        <f aca="true" t="shared" si="5" ref="L11:L15">K11-F11</f>
        <v>0</v>
      </c>
      <c r="M11" s="74"/>
      <c r="N11" s="74"/>
    </row>
    <row r="12" spans="1:14" s="75" customFormat="1" ht="27" customHeight="1">
      <c r="A12" s="71" t="s">
        <v>18</v>
      </c>
      <c r="B12" s="72">
        <v>0</v>
      </c>
      <c r="C12" s="61">
        <v>0</v>
      </c>
      <c r="D12" s="18">
        <f t="shared" si="0"/>
        <v>0</v>
      </c>
      <c r="E12" s="61">
        <v>0</v>
      </c>
      <c r="F12" s="18">
        <f t="shared" si="1"/>
        <v>0</v>
      </c>
      <c r="G12" s="61">
        <v>0</v>
      </c>
      <c r="H12" s="18">
        <f t="shared" si="2"/>
        <v>0</v>
      </c>
      <c r="I12" s="73">
        <v>0</v>
      </c>
      <c r="J12" s="20">
        <f t="shared" si="3"/>
        <v>0</v>
      </c>
      <c r="K12" s="21">
        <f t="shared" si="4"/>
        <v>0</v>
      </c>
      <c r="L12" s="22">
        <f t="shared" si="5"/>
        <v>0</v>
      </c>
      <c r="M12" s="74"/>
      <c r="N12" s="74"/>
    </row>
    <row r="13" spans="1:13" ht="17.25">
      <c r="A13" s="76" t="s">
        <v>19</v>
      </c>
      <c r="B13" s="72">
        <v>0</v>
      </c>
      <c r="C13" s="61">
        <v>0</v>
      </c>
      <c r="D13" s="18">
        <f t="shared" si="0"/>
        <v>0</v>
      </c>
      <c r="E13" s="61">
        <v>0</v>
      </c>
      <c r="F13" s="18">
        <f>(B13*C13)+E13</f>
        <v>0</v>
      </c>
      <c r="G13" s="61">
        <v>0</v>
      </c>
      <c r="H13" s="18">
        <f t="shared" si="2"/>
        <v>0</v>
      </c>
      <c r="I13" s="73">
        <v>0</v>
      </c>
      <c r="J13" s="20">
        <f t="shared" si="3"/>
        <v>0</v>
      </c>
      <c r="K13" s="21">
        <f t="shared" si="4"/>
        <v>0</v>
      </c>
      <c r="L13" s="22">
        <f t="shared" si="5"/>
        <v>0</v>
      </c>
      <c r="M13" s="74"/>
    </row>
    <row r="14" spans="1:13" ht="17.25">
      <c r="A14" s="76" t="s">
        <v>20</v>
      </c>
      <c r="B14" s="72">
        <v>0</v>
      </c>
      <c r="C14" s="61">
        <v>0</v>
      </c>
      <c r="D14" s="18">
        <f t="shared" si="0"/>
        <v>0</v>
      </c>
      <c r="E14" s="61">
        <v>0</v>
      </c>
      <c r="F14" s="18">
        <f t="shared" si="1"/>
        <v>0</v>
      </c>
      <c r="G14" s="61">
        <v>0</v>
      </c>
      <c r="H14" s="18">
        <f t="shared" si="2"/>
        <v>0</v>
      </c>
      <c r="I14" s="73">
        <v>0</v>
      </c>
      <c r="J14" s="20">
        <f t="shared" si="3"/>
        <v>0</v>
      </c>
      <c r="K14" s="21">
        <f t="shared" si="4"/>
        <v>0</v>
      </c>
      <c r="L14" s="22">
        <f t="shared" si="5"/>
        <v>0</v>
      </c>
      <c r="M14" s="74"/>
    </row>
    <row r="15" spans="1:13" ht="17.25">
      <c r="A15" s="77" t="s">
        <v>21</v>
      </c>
      <c r="B15" s="78">
        <v>0</v>
      </c>
      <c r="C15" s="62">
        <v>0</v>
      </c>
      <c r="D15" s="31">
        <f t="shared" si="0"/>
        <v>0</v>
      </c>
      <c r="E15" s="62">
        <v>0</v>
      </c>
      <c r="F15" s="31">
        <f t="shared" si="1"/>
        <v>0</v>
      </c>
      <c r="G15" s="62">
        <v>0</v>
      </c>
      <c r="H15" s="31">
        <f t="shared" si="2"/>
        <v>0</v>
      </c>
      <c r="I15" s="79">
        <v>0</v>
      </c>
      <c r="J15" s="33">
        <f t="shared" si="3"/>
        <v>0</v>
      </c>
      <c r="K15" s="34">
        <f t="shared" si="4"/>
        <v>0</v>
      </c>
      <c r="L15" s="35">
        <f t="shared" si="5"/>
        <v>0</v>
      </c>
      <c r="M15" s="74">
        <f aca="true" t="shared" si="6" ref="M15">IF(I15&gt;0,H15-(H15*I15),"")</f>
      </c>
    </row>
    <row r="16" ht="20.25" customHeight="1"/>
    <row r="17" spans="6:13" ht="20.25" customHeight="1">
      <c r="F17" s="80"/>
      <c r="G17" s="81" t="s">
        <v>35</v>
      </c>
      <c r="H17" s="81"/>
      <c r="I17" s="81"/>
      <c r="J17" s="38">
        <f>MAX(J10:J12)</f>
        <v>0</v>
      </c>
      <c r="K17" s="82"/>
      <c r="L17" s="40">
        <f>MAX(L10:L12)</f>
        <v>0</v>
      </c>
      <c r="M17" s="83"/>
    </row>
    <row r="18" ht="20.25" customHeight="1"/>
    <row r="19" ht="20.25" customHeight="1"/>
    <row r="20" spans="1:3" ht="40.5" customHeight="1">
      <c r="A20" s="84" t="s">
        <v>23</v>
      </c>
      <c r="B20" s="85" t="s">
        <v>24</v>
      </c>
      <c r="C20" s="85"/>
    </row>
    <row r="21" spans="1:5" ht="17.25">
      <c r="A21" s="86" t="s">
        <v>17</v>
      </c>
      <c r="B21" s="87">
        <v>422.3</v>
      </c>
      <c r="C21" s="87"/>
      <c r="E21" s="88"/>
    </row>
    <row r="22" spans="1:3" ht="17.25">
      <c r="A22" s="86" t="s">
        <v>25</v>
      </c>
      <c r="B22" s="87">
        <v>212.47</v>
      </c>
      <c r="C22" s="87"/>
    </row>
    <row r="23" spans="1:3" ht="17.25">
      <c r="A23" s="86" t="s">
        <v>18</v>
      </c>
      <c r="B23" s="89">
        <v>357.53</v>
      </c>
      <c r="C23" s="89"/>
    </row>
    <row r="24" spans="1:3" ht="17.25">
      <c r="A24" s="86" t="s">
        <v>19</v>
      </c>
      <c r="B24" s="89">
        <v>380.09</v>
      </c>
      <c r="C24" s="89"/>
    </row>
    <row r="25" spans="1:3" ht="17.25">
      <c r="A25" s="86" t="s">
        <v>20</v>
      </c>
      <c r="B25" s="89">
        <v>310.23</v>
      </c>
      <c r="C25" s="89"/>
    </row>
    <row r="26" spans="1:3" ht="17.25">
      <c r="A26" s="90" t="s">
        <v>21</v>
      </c>
      <c r="B26" s="91">
        <v>279.21</v>
      </c>
      <c r="C26" s="91"/>
    </row>
    <row r="31" ht="24.75">
      <c r="A31" s="92" t="s">
        <v>42</v>
      </c>
    </row>
    <row r="33" spans="1:12" ht="83.25">
      <c r="A33" s="67" t="s">
        <v>4</v>
      </c>
      <c r="B33" s="68" t="s">
        <v>27</v>
      </c>
      <c r="C33" s="69" t="s">
        <v>28</v>
      </c>
      <c r="D33" s="10" t="s">
        <v>29</v>
      </c>
      <c r="E33" s="69" t="s">
        <v>30</v>
      </c>
      <c r="F33" s="10" t="s">
        <v>31</v>
      </c>
      <c r="G33" s="60" t="s">
        <v>43</v>
      </c>
      <c r="H33" s="10" t="s">
        <v>11</v>
      </c>
      <c r="I33" s="70" t="s">
        <v>12</v>
      </c>
      <c r="J33" s="12" t="s">
        <v>44</v>
      </c>
      <c r="K33" s="13" t="s">
        <v>14</v>
      </c>
      <c r="L33" s="14" t="s">
        <v>15</v>
      </c>
    </row>
    <row r="34" spans="1:12" ht="17.25">
      <c r="A34" s="71" t="s">
        <v>45</v>
      </c>
      <c r="B34" s="93">
        <v>0</v>
      </c>
      <c r="C34" s="61">
        <v>0</v>
      </c>
      <c r="D34" s="18">
        <f>B34*C34</f>
        <v>0</v>
      </c>
      <c r="E34" s="61">
        <v>0</v>
      </c>
      <c r="F34" s="18">
        <f>(B34*C34)+E34</f>
        <v>0</v>
      </c>
      <c r="G34" s="61">
        <v>0</v>
      </c>
      <c r="H34" s="18">
        <f>G34*B34</f>
        <v>0</v>
      </c>
      <c r="I34" s="73">
        <v>0</v>
      </c>
      <c r="J34" s="20">
        <f>K34-D34</f>
        <v>0</v>
      </c>
      <c r="K34" s="21">
        <f>IF(I34&gt;0,H34-(H34*I34),H34)</f>
        <v>0</v>
      </c>
      <c r="L34" s="22">
        <f>K34-F34</f>
        <v>0</v>
      </c>
    </row>
    <row r="35" spans="1:12" ht="17.25">
      <c r="A35" s="71" t="s">
        <v>46</v>
      </c>
      <c r="B35" s="93">
        <v>0</v>
      </c>
      <c r="C35" s="61">
        <v>0</v>
      </c>
      <c r="D35" s="18">
        <f aca="true" t="shared" si="7" ref="D35:D36">B35*C35</f>
        <v>0</v>
      </c>
      <c r="E35" s="61">
        <v>0</v>
      </c>
      <c r="F35" s="18">
        <f aca="true" t="shared" si="8" ref="F35:F36">(B35*C35)+E35</f>
        <v>0</v>
      </c>
      <c r="G35" s="61">
        <v>0</v>
      </c>
      <c r="H35" s="18">
        <f aca="true" t="shared" si="9" ref="H35:H36">G35*B35</f>
        <v>0</v>
      </c>
      <c r="I35" s="73">
        <v>0</v>
      </c>
      <c r="J35" s="20">
        <f aca="true" t="shared" si="10" ref="J35:J36">K35-D35</f>
        <v>0</v>
      </c>
      <c r="K35" s="21">
        <f aca="true" t="shared" si="11" ref="K35:K36">IF(I35&gt;0,H35-(H35*I35),H35)</f>
        <v>0</v>
      </c>
      <c r="L35" s="22">
        <f aca="true" t="shared" si="12" ref="L35:L36">K35-F35</f>
        <v>0</v>
      </c>
    </row>
    <row r="36" spans="1:12" ht="17.25">
      <c r="A36" s="94" t="s">
        <v>47</v>
      </c>
      <c r="B36" s="95">
        <v>0</v>
      </c>
      <c r="C36" s="62">
        <v>0</v>
      </c>
      <c r="D36" s="31">
        <f t="shared" si="7"/>
        <v>0</v>
      </c>
      <c r="E36" s="62">
        <v>0</v>
      </c>
      <c r="F36" s="31">
        <f t="shared" si="8"/>
        <v>0</v>
      </c>
      <c r="G36" s="62">
        <v>0</v>
      </c>
      <c r="H36" s="31">
        <f t="shared" si="9"/>
        <v>0</v>
      </c>
      <c r="I36" s="79">
        <v>0</v>
      </c>
      <c r="J36" s="33">
        <f t="shared" si="10"/>
        <v>0</v>
      </c>
      <c r="K36" s="34">
        <f t="shared" si="11"/>
        <v>0</v>
      </c>
      <c r="L36" s="35">
        <f t="shared" si="12"/>
        <v>0</v>
      </c>
    </row>
    <row r="38" spans="6:12" ht="17.25">
      <c r="F38" s="80"/>
      <c r="G38" s="81" t="s">
        <v>35</v>
      </c>
      <c r="H38" s="81"/>
      <c r="I38" s="81"/>
      <c r="J38" s="38">
        <f>MAX(J34:J36)</f>
        <v>0</v>
      </c>
      <c r="K38" s="82"/>
      <c r="L38" s="40">
        <f>MAX(L34:L36)</f>
        <v>0</v>
      </c>
    </row>
    <row r="40" spans="1:3" ht="18" customHeight="1">
      <c r="A40" s="84" t="s">
        <v>23</v>
      </c>
      <c r="B40" s="85" t="s">
        <v>24</v>
      </c>
      <c r="C40" s="85"/>
    </row>
    <row r="41" spans="1:3" ht="17.25">
      <c r="A41" s="86" t="s">
        <v>25</v>
      </c>
      <c r="B41" s="87">
        <v>0</v>
      </c>
      <c r="C41" s="87"/>
    </row>
    <row r="42" spans="1:3" ht="17.25">
      <c r="A42" s="96" t="s">
        <v>48</v>
      </c>
      <c r="B42" s="89">
        <v>0</v>
      </c>
      <c r="C42" s="89"/>
    </row>
    <row r="43" spans="1:3" ht="17.25">
      <c r="A43" s="97" t="s">
        <v>47</v>
      </c>
      <c r="B43" s="91">
        <v>0</v>
      </c>
      <c r="C43" s="91"/>
    </row>
    <row r="48" ht="24.75">
      <c r="A48" s="98" t="s">
        <v>49</v>
      </c>
    </row>
    <row r="50" spans="1:12" ht="83.25">
      <c r="A50" s="67" t="s">
        <v>4</v>
      </c>
      <c r="B50" s="68" t="s">
        <v>27</v>
      </c>
      <c r="C50" s="69" t="s">
        <v>28</v>
      </c>
      <c r="D50" s="10" t="s">
        <v>50</v>
      </c>
      <c r="E50" s="69" t="s">
        <v>30</v>
      </c>
      <c r="F50" s="10" t="s">
        <v>31</v>
      </c>
      <c r="G50" s="60" t="s">
        <v>10</v>
      </c>
      <c r="H50" s="10" t="s">
        <v>11</v>
      </c>
      <c r="I50" s="70" t="s">
        <v>12</v>
      </c>
      <c r="J50" s="12" t="s">
        <v>44</v>
      </c>
      <c r="K50" s="13" t="s">
        <v>14</v>
      </c>
      <c r="L50" s="14" t="s">
        <v>15</v>
      </c>
    </row>
    <row r="51" spans="1:12" ht="17.25">
      <c r="A51" s="71" t="s">
        <v>45</v>
      </c>
      <c r="B51" s="93">
        <v>0</v>
      </c>
      <c r="C51" s="61">
        <v>0</v>
      </c>
      <c r="D51" s="18">
        <f>B51*C51</f>
        <v>0</v>
      </c>
      <c r="E51" s="61">
        <v>0</v>
      </c>
      <c r="F51" s="18">
        <f>(B51*C51)+E51</f>
        <v>0</v>
      </c>
      <c r="G51" s="61">
        <v>0</v>
      </c>
      <c r="H51" s="18">
        <f>G51*B51</f>
        <v>0</v>
      </c>
      <c r="I51" s="73">
        <v>0</v>
      </c>
      <c r="J51" s="20">
        <f>K51-D51</f>
        <v>0</v>
      </c>
      <c r="K51" s="21">
        <f>IF(I51&gt;0,H51-(H51*I51),H51)</f>
        <v>0</v>
      </c>
      <c r="L51" s="22">
        <f>K51-F51</f>
        <v>0</v>
      </c>
    </row>
    <row r="52" spans="1:12" ht="17.25">
      <c r="A52" s="71" t="s">
        <v>51</v>
      </c>
      <c r="B52" s="93">
        <v>0</v>
      </c>
      <c r="C52" s="61">
        <v>0</v>
      </c>
      <c r="D52" s="18">
        <f aca="true" t="shared" si="13" ref="D52:D53">B52*C52</f>
        <v>0</v>
      </c>
      <c r="E52" s="61">
        <v>0</v>
      </c>
      <c r="F52" s="18">
        <f aca="true" t="shared" si="14" ref="F52:F53">(B52*C52)+E52</f>
        <v>0</v>
      </c>
      <c r="G52" s="61">
        <v>0</v>
      </c>
      <c r="H52" s="18">
        <f aca="true" t="shared" si="15" ref="H52:H53">G52*B52</f>
        <v>0</v>
      </c>
      <c r="I52" s="73">
        <v>0</v>
      </c>
      <c r="J52" s="20">
        <f aca="true" t="shared" si="16" ref="J52:J53">K52-D52</f>
        <v>0</v>
      </c>
      <c r="K52" s="21">
        <f aca="true" t="shared" si="17" ref="K52:K53">IF(I52&gt;0,H52-(H52*I52),H52)</f>
        <v>0</v>
      </c>
      <c r="L52" s="22">
        <f aca="true" t="shared" si="18" ref="L52:L53">K52-F52</f>
        <v>0</v>
      </c>
    </row>
    <row r="53" spans="1:12" ht="17.25">
      <c r="A53" s="94" t="s">
        <v>52</v>
      </c>
      <c r="B53" s="95">
        <v>0</v>
      </c>
      <c r="C53" s="62">
        <v>0</v>
      </c>
      <c r="D53" s="31">
        <f t="shared" si="13"/>
        <v>0</v>
      </c>
      <c r="E53" s="62">
        <v>0</v>
      </c>
      <c r="F53" s="31">
        <f t="shared" si="14"/>
        <v>0</v>
      </c>
      <c r="G53" s="62">
        <v>0</v>
      </c>
      <c r="H53" s="31">
        <f t="shared" si="15"/>
        <v>0</v>
      </c>
      <c r="I53" s="79">
        <v>0</v>
      </c>
      <c r="J53" s="33">
        <f t="shared" si="16"/>
        <v>0</v>
      </c>
      <c r="K53" s="34">
        <f t="shared" si="17"/>
        <v>0</v>
      </c>
      <c r="L53" s="35">
        <f t="shared" si="18"/>
        <v>0</v>
      </c>
    </row>
    <row r="55" spans="6:12" ht="17.25">
      <c r="F55" s="80"/>
      <c r="G55" s="81" t="s">
        <v>35</v>
      </c>
      <c r="H55" s="81"/>
      <c r="I55" s="81"/>
      <c r="J55" s="38">
        <f>MAX(J51:J53)</f>
        <v>0</v>
      </c>
      <c r="K55" s="82"/>
      <c r="L55" s="40">
        <f>MAX(L51:L53)</f>
        <v>0</v>
      </c>
    </row>
    <row r="57" spans="1:3" ht="37.5" customHeight="1">
      <c r="A57" s="84" t="s">
        <v>23</v>
      </c>
      <c r="B57" s="85" t="s">
        <v>24</v>
      </c>
      <c r="C57" s="85"/>
    </row>
    <row r="58" spans="1:3" ht="17.25">
      <c r="A58" s="86" t="s">
        <v>25</v>
      </c>
      <c r="B58" s="87">
        <v>0</v>
      </c>
      <c r="C58" s="87"/>
    </row>
    <row r="59" spans="1:3" ht="17.25">
      <c r="A59" s="96" t="s">
        <v>53</v>
      </c>
      <c r="B59" s="89">
        <v>0</v>
      </c>
      <c r="C59" s="89"/>
    </row>
    <row r="60" spans="1:3" ht="17.25">
      <c r="A60" s="97" t="s">
        <v>52</v>
      </c>
      <c r="B60" s="91">
        <v>0</v>
      </c>
      <c r="C60" s="91"/>
    </row>
  </sheetData>
  <sheetProtection selectLockedCells="1" selectUnlockedCells="1"/>
  <mergeCells count="19">
    <mergeCell ref="B2:J3"/>
    <mergeCell ref="G17:I17"/>
    <mergeCell ref="B20:C20"/>
    <mergeCell ref="B21:C21"/>
    <mergeCell ref="B22:C22"/>
    <mergeCell ref="B23:C23"/>
    <mergeCell ref="B24:C24"/>
    <mergeCell ref="B25:C25"/>
    <mergeCell ref="B26:C26"/>
    <mergeCell ref="G38:I38"/>
    <mergeCell ref="B40:C40"/>
    <mergeCell ref="B41:C41"/>
    <mergeCell ref="B42:C42"/>
    <mergeCell ref="B43:C43"/>
    <mergeCell ref="G55:I55"/>
    <mergeCell ref="B57:C57"/>
    <mergeCell ref="B58:C58"/>
    <mergeCell ref="B59:C59"/>
    <mergeCell ref="B60:C60"/>
  </mergeCells>
  <printOptions/>
  <pageMargins left="0.19652777777777777" right="0.11805555555555555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1"/>
  <sheetViews>
    <sheetView workbookViewId="0" topLeftCell="A1">
      <selection activeCell="H7" sqref="H7"/>
    </sheetView>
  </sheetViews>
  <sheetFormatPr defaultColWidth="11.421875" defaultRowHeight="12.75"/>
  <cols>
    <col min="1" max="1" width="27.57421875" style="63" customWidth="1"/>
    <col min="2" max="12" width="17.8515625" style="63" customWidth="1"/>
    <col min="13" max="13" width="13.57421875" style="63" customWidth="1"/>
    <col min="14" max="16384" width="11.421875" style="63" customWidth="1"/>
  </cols>
  <sheetData>
    <row r="2" spans="2:11" ht="17.25">
      <c r="B2" s="64" t="s">
        <v>54</v>
      </c>
      <c r="C2" s="64"/>
      <c r="D2" s="64"/>
      <c r="E2" s="64"/>
      <c r="F2" s="64"/>
      <c r="G2" s="64"/>
      <c r="H2" s="64"/>
      <c r="I2" s="64"/>
      <c r="J2" s="64"/>
      <c r="K2" s="65"/>
    </row>
    <row r="3" spans="2:11" ht="15.75" customHeight="1">
      <c r="B3" s="64"/>
      <c r="C3" s="64"/>
      <c r="D3" s="64"/>
      <c r="E3" s="64"/>
      <c r="F3" s="64"/>
      <c r="G3" s="64"/>
      <c r="H3" s="64"/>
      <c r="I3" s="64"/>
      <c r="J3" s="64"/>
      <c r="K3" s="65"/>
    </row>
    <row r="7" ht="24.75">
      <c r="A7" s="92" t="s">
        <v>55</v>
      </c>
    </row>
    <row r="9" spans="1:12" ht="83.25">
      <c r="A9" s="67" t="s">
        <v>4</v>
      </c>
      <c r="B9" s="68" t="s">
        <v>27</v>
      </c>
      <c r="C9" s="69" t="s">
        <v>28</v>
      </c>
      <c r="D9" s="10" t="s">
        <v>29</v>
      </c>
      <c r="E9" s="69" t="s">
        <v>30</v>
      </c>
      <c r="F9" s="10" t="s">
        <v>41</v>
      </c>
      <c r="G9" s="60" t="s">
        <v>10</v>
      </c>
      <c r="H9" s="10" t="s">
        <v>11</v>
      </c>
      <c r="I9" s="70" t="s">
        <v>12</v>
      </c>
      <c r="J9" s="12" t="s">
        <v>13</v>
      </c>
      <c r="K9" s="13" t="s">
        <v>14</v>
      </c>
      <c r="L9" s="14" t="s">
        <v>15</v>
      </c>
    </row>
    <row r="10" spans="1:12" ht="17.25">
      <c r="A10" s="71" t="s">
        <v>56</v>
      </c>
      <c r="B10" s="93">
        <v>0</v>
      </c>
      <c r="C10" s="61">
        <v>0</v>
      </c>
      <c r="D10" s="18">
        <f aca="true" t="shared" si="0" ref="D10:D11">B10*C10</f>
        <v>0</v>
      </c>
      <c r="E10" s="61">
        <v>0</v>
      </c>
      <c r="F10" s="18">
        <f aca="true" t="shared" si="1" ref="F10:F11">(B10*C10)+E10</f>
        <v>0</v>
      </c>
      <c r="G10" s="61">
        <v>0</v>
      </c>
      <c r="H10" s="18">
        <f aca="true" t="shared" si="2" ref="H10:H11">G10*B10</f>
        <v>0</v>
      </c>
      <c r="I10" s="73">
        <v>0</v>
      </c>
      <c r="J10" s="20">
        <f>K10-D10</f>
        <v>0</v>
      </c>
      <c r="K10" s="21">
        <f aca="true" t="shared" si="3" ref="K10:K11">IF(I10&gt;0,H10-(H10*I10),H10)</f>
        <v>0</v>
      </c>
      <c r="L10" s="22">
        <f aca="true" t="shared" si="4" ref="L10:L11">K10-F10</f>
        <v>0</v>
      </c>
    </row>
    <row r="11" spans="1:12" ht="17.25">
      <c r="A11" s="94" t="s">
        <v>57</v>
      </c>
      <c r="B11" s="95">
        <v>0</v>
      </c>
      <c r="C11" s="62">
        <v>0</v>
      </c>
      <c r="D11" s="31">
        <f t="shared" si="0"/>
        <v>0</v>
      </c>
      <c r="E11" s="62">
        <v>0</v>
      </c>
      <c r="F11" s="31">
        <f t="shared" si="1"/>
        <v>0</v>
      </c>
      <c r="G11" s="62">
        <v>0</v>
      </c>
      <c r="H11" s="31">
        <f t="shared" si="2"/>
        <v>0</v>
      </c>
      <c r="I11" s="79">
        <v>0</v>
      </c>
      <c r="J11" s="33">
        <f>K11-D11</f>
        <v>0</v>
      </c>
      <c r="K11" s="34">
        <f t="shared" si="3"/>
        <v>0</v>
      </c>
      <c r="L11" s="35">
        <f t="shared" si="4"/>
        <v>0</v>
      </c>
    </row>
    <row r="13" spans="6:12" ht="17.25">
      <c r="F13" s="80"/>
      <c r="G13" s="81" t="s">
        <v>35</v>
      </c>
      <c r="H13" s="81"/>
      <c r="I13" s="81"/>
      <c r="J13" s="38">
        <f>MAX(J10:J11)</f>
        <v>0</v>
      </c>
      <c r="K13" s="82"/>
      <c r="L13" s="40">
        <f>MAX(L10:L11)</f>
        <v>0</v>
      </c>
    </row>
    <row r="15" spans="1:3" ht="36" customHeight="1">
      <c r="A15" s="99" t="s">
        <v>23</v>
      </c>
      <c r="B15" s="85" t="s">
        <v>24</v>
      </c>
      <c r="C15" s="85"/>
    </row>
    <row r="16" spans="1:3" ht="17.25">
      <c r="A16" s="96" t="s">
        <v>56</v>
      </c>
      <c r="B16" s="89">
        <v>0</v>
      </c>
      <c r="C16" s="89"/>
    </row>
    <row r="17" spans="1:3" ht="17.25">
      <c r="A17" s="97" t="s">
        <v>57</v>
      </c>
      <c r="B17" s="91">
        <v>0</v>
      </c>
      <c r="C17" s="91"/>
    </row>
    <row r="21" ht="24.75">
      <c r="A21" s="98" t="s">
        <v>58</v>
      </c>
    </row>
    <row r="23" spans="1:256" s="100" customFormat="1" ht="83.25">
      <c r="A23" s="67" t="s">
        <v>4</v>
      </c>
      <c r="B23" s="68" t="s">
        <v>27</v>
      </c>
      <c r="C23" s="69" t="s">
        <v>28</v>
      </c>
      <c r="D23" s="10" t="s">
        <v>29</v>
      </c>
      <c r="E23" s="69" t="s">
        <v>30</v>
      </c>
      <c r="F23" s="10" t="s">
        <v>41</v>
      </c>
      <c r="G23" s="60" t="s">
        <v>10</v>
      </c>
      <c r="H23" s="10" t="s">
        <v>11</v>
      </c>
      <c r="I23" s="70" t="s">
        <v>12</v>
      </c>
      <c r="J23" s="12" t="s">
        <v>13</v>
      </c>
      <c r="K23" s="13" t="s">
        <v>14</v>
      </c>
      <c r="L23" s="14" t="s">
        <v>15</v>
      </c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101"/>
      <c r="IS23" s="101"/>
      <c r="IT23" s="101"/>
      <c r="IU23" s="101"/>
      <c r="IV23" s="101"/>
    </row>
    <row r="24" spans="1:256" s="100" customFormat="1" ht="17.25">
      <c r="A24" s="71" t="s">
        <v>45</v>
      </c>
      <c r="B24" s="93">
        <v>0</v>
      </c>
      <c r="C24" s="61">
        <v>0</v>
      </c>
      <c r="D24" s="18">
        <f>B24*C24</f>
        <v>0</v>
      </c>
      <c r="E24" s="61">
        <v>0</v>
      </c>
      <c r="F24" s="18">
        <f>(B24*C24)+E24</f>
        <v>0</v>
      </c>
      <c r="G24" s="61">
        <v>0</v>
      </c>
      <c r="H24" s="18">
        <f>G24*B24</f>
        <v>0</v>
      </c>
      <c r="I24" s="73">
        <v>0</v>
      </c>
      <c r="J24" s="20">
        <f>K24-D24</f>
        <v>0</v>
      </c>
      <c r="K24" s="21">
        <f>IF(I24&gt;0,H24-(H24*I24),H24)</f>
        <v>0</v>
      </c>
      <c r="L24" s="22">
        <f>K24-F24</f>
        <v>0</v>
      </c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  <c r="IR24" s="102"/>
      <c r="IS24" s="102"/>
      <c r="IT24" s="102"/>
      <c r="IU24" s="102"/>
      <c r="IV24" s="102"/>
    </row>
    <row r="25" spans="1:256" s="100" customFormat="1" ht="17.25">
      <c r="A25" s="94" t="s">
        <v>59</v>
      </c>
      <c r="B25" s="95">
        <v>0</v>
      </c>
      <c r="C25" s="62">
        <v>0</v>
      </c>
      <c r="D25" s="31">
        <f aca="true" t="shared" si="5" ref="D25">B25*C25</f>
        <v>0</v>
      </c>
      <c r="E25" s="62">
        <v>0</v>
      </c>
      <c r="F25" s="31">
        <f aca="true" t="shared" si="6" ref="F25">(B25*C25)+E25</f>
        <v>0</v>
      </c>
      <c r="G25" s="62">
        <v>0</v>
      </c>
      <c r="H25" s="31">
        <f aca="true" t="shared" si="7" ref="H25">G25*B25</f>
        <v>0</v>
      </c>
      <c r="I25" s="79">
        <v>0</v>
      </c>
      <c r="J25" s="33">
        <f>K25-D25</f>
        <v>0</v>
      </c>
      <c r="K25" s="34">
        <f aca="true" t="shared" si="8" ref="K25">IF(I25&gt;0,H25-(H25*I25),H25)</f>
        <v>0</v>
      </c>
      <c r="L25" s="35">
        <f aca="true" t="shared" si="9" ref="L25">K25-F25</f>
        <v>0</v>
      </c>
      <c r="HP25" s="103"/>
      <c r="HQ25" s="103"/>
      <c r="HR25" s="103"/>
      <c r="HS25" s="103"/>
      <c r="HT25" s="103"/>
      <c r="HU25" s="103"/>
      <c r="HV25" s="103"/>
      <c r="HW25" s="103"/>
      <c r="HX25" s="103"/>
      <c r="HY25" s="103"/>
      <c r="HZ25" s="103"/>
      <c r="IA25" s="103"/>
      <c r="IB25" s="103"/>
      <c r="IC25" s="103"/>
      <c r="ID25" s="103"/>
      <c r="IE25" s="103"/>
      <c r="IF25" s="103"/>
      <c r="IG25" s="103"/>
      <c r="IH25" s="103"/>
      <c r="II25" s="103"/>
      <c r="IJ25" s="103"/>
      <c r="IK25" s="103"/>
      <c r="IL25" s="103"/>
      <c r="IM25" s="103"/>
      <c r="IN25" s="103"/>
      <c r="IO25" s="103"/>
      <c r="IP25" s="103"/>
      <c r="IQ25" s="103"/>
      <c r="IR25" s="103"/>
      <c r="IS25" s="103"/>
      <c r="IT25" s="103"/>
      <c r="IU25" s="103"/>
      <c r="IV25" s="103"/>
    </row>
    <row r="27" spans="6:12" ht="17.25">
      <c r="F27" s="80"/>
      <c r="G27" s="81" t="s">
        <v>35</v>
      </c>
      <c r="H27" s="81"/>
      <c r="I27" s="81"/>
      <c r="J27" s="38">
        <f>MAX(J24:J25)</f>
        <v>0</v>
      </c>
      <c r="K27" s="82"/>
      <c r="L27" s="40">
        <f>MAX(L24:L25)</f>
        <v>0</v>
      </c>
    </row>
    <row r="29" spans="1:3" ht="37.5" customHeight="1">
      <c r="A29" s="84" t="s">
        <v>23</v>
      </c>
      <c r="B29" s="85" t="s">
        <v>24</v>
      </c>
      <c r="C29" s="85"/>
    </row>
    <row r="30" spans="1:3" ht="17.25">
      <c r="A30" s="86" t="s">
        <v>25</v>
      </c>
      <c r="B30" s="87">
        <v>0</v>
      </c>
      <c r="C30" s="87"/>
    </row>
    <row r="31" spans="1:3" ht="17.25">
      <c r="A31" s="104" t="s">
        <v>60</v>
      </c>
      <c r="B31" s="91">
        <v>0</v>
      </c>
      <c r="C31" s="91"/>
    </row>
  </sheetData>
  <sheetProtection selectLockedCells="1" selectUnlockedCells="1"/>
  <mergeCells count="9">
    <mergeCell ref="B2:J3"/>
    <mergeCell ref="G13:I13"/>
    <mergeCell ref="B15:C15"/>
    <mergeCell ref="B16:C16"/>
    <mergeCell ref="B17:C17"/>
    <mergeCell ref="G27:I27"/>
    <mergeCell ref="B29:C29"/>
    <mergeCell ref="B30:C30"/>
    <mergeCell ref="B31:C31"/>
  </mergeCells>
  <printOptions/>
  <pageMargins left="0.19652777777777777" right="0.11805555555555555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workbookViewId="0" topLeftCell="A16">
      <selection activeCell="H22" sqref="H22"/>
    </sheetView>
  </sheetViews>
  <sheetFormatPr defaultColWidth="11.421875" defaultRowHeight="12.75"/>
  <cols>
    <col min="1" max="1" width="27.57421875" style="63" customWidth="1"/>
    <col min="2" max="12" width="17.8515625" style="63" customWidth="1"/>
    <col min="13" max="13" width="13.57421875" style="63" customWidth="1"/>
    <col min="14" max="16384" width="11.421875" style="63" customWidth="1"/>
  </cols>
  <sheetData>
    <row r="2" spans="2:11" ht="17.25">
      <c r="B2" s="64" t="s">
        <v>61</v>
      </c>
      <c r="C2" s="64"/>
      <c r="D2" s="64"/>
      <c r="E2" s="64"/>
      <c r="F2" s="64"/>
      <c r="G2" s="64"/>
      <c r="H2" s="64"/>
      <c r="I2" s="64"/>
      <c r="J2" s="64"/>
      <c r="K2" s="65"/>
    </row>
    <row r="3" spans="2:11" ht="15.75" customHeight="1">
      <c r="B3" s="64"/>
      <c r="C3" s="64"/>
      <c r="D3" s="64"/>
      <c r="E3" s="64"/>
      <c r="F3" s="64"/>
      <c r="G3" s="64"/>
      <c r="H3" s="64"/>
      <c r="I3" s="64"/>
      <c r="J3" s="64"/>
      <c r="K3" s="65"/>
    </row>
    <row r="7" ht="24.75">
      <c r="A7" s="92" t="s">
        <v>62</v>
      </c>
    </row>
    <row r="9" spans="1:12" ht="83.25">
      <c r="A9" s="67" t="s">
        <v>4</v>
      </c>
      <c r="B9" s="68" t="s">
        <v>27</v>
      </c>
      <c r="C9" s="69" t="s">
        <v>28</v>
      </c>
      <c r="D9" s="10" t="s">
        <v>29</v>
      </c>
      <c r="E9" s="69" t="s">
        <v>30</v>
      </c>
      <c r="F9" s="10" t="s">
        <v>41</v>
      </c>
      <c r="G9" s="60" t="s">
        <v>10</v>
      </c>
      <c r="H9" s="10" t="s">
        <v>11</v>
      </c>
      <c r="I9" s="70" t="s">
        <v>12</v>
      </c>
      <c r="J9" s="12" t="s">
        <v>13</v>
      </c>
      <c r="K9" s="13" t="s">
        <v>14</v>
      </c>
      <c r="L9" s="14" t="s">
        <v>15</v>
      </c>
    </row>
    <row r="10" spans="1:12" ht="17.25">
      <c r="A10" s="71" t="s">
        <v>63</v>
      </c>
      <c r="B10" s="93">
        <v>0</v>
      </c>
      <c r="C10" s="61">
        <v>0</v>
      </c>
      <c r="D10" s="18">
        <f aca="true" t="shared" si="0" ref="D10:D12">B10*C10</f>
        <v>0</v>
      </c>
      <c r="E10" s="61">
        <v>0</v>
      </c>
      <c r="F10" s="18">
        <f aca="true" t="shared" si="1" ref="F10:F12">(B10*C10)+E10</f>
        <v>0</v>
      </c>
      <c r="G10" s="61">
        <v>0</v>
      </c>
      <c r="H10" s="18">
        <f aca="true" t="shared" si="2" ref="H10:H12">G10*B10</f>
        <v>0</v>
      </c>
      <c r="I10" s="73">
        <v>0</v>
      </c>
      <c r="J10" s="20">
        <f>K10-D10</f>
        <v>0</v>
      </c>
      <c r="K10" s="21">
        <f aca="true" t="shared" si="3" ref="K10:K12">IF(I10&gt;0,H10-(H10*I10),H10)</f>
        <v>0</v>
      </c>
      <c r="L10" s="22">
        <f aca="true" t="shared" si="4" ref="L10:L12">K10-F10</f>
        <v>0</v>
      </c>
    </row>
    <row r="11" spans="1:12" ht="17.25">
      <c r="A11" s="71" t="s">
        <v>64</v>
      </c>
      <c r="B11" s="93">
        <v>0</v>
      </c>
      <c r="C11" s="61">
        <v>0</v>
      </c>
      <c r="D11" s="18">
        <f t="shared" si="0"/>
        <v>0</v>
      </c>
      <c r="E11" s="61">
        <v>0</v>
      </c>
      <c r="F11" s="18">
        <f t="shared" si="1"/>
        <v>0</v>
      </c>
      <c r="G11" s="61">
        <v>0</v>
      </c>
      <c r="H11" s="18">
        <f t="shared" si="2"/>
        <v>0</v>
      </c>
      <c r="I11" s="73">
        <v>0</v>
      </c>
      <c r="J11" s="20">
        <f aca="true" t="shared" si="5" ref="J11:J12">K11-D11</f>
        <v>0</v>
      </c>
      <c r="K11" s="21">
        <f t="shared" si="3"/>
        <v>0</v>
      </c>
      <c r="L11" s="22">
        <f t="shared" si="4"/>
        <v>0</v>
      </c>
    </row>
    <row r="12" spans="1:12" ht="17.25">
      <c r="A12" s="94" t="s">
        <v>65</v>
      </c>
      <c r="B12" s="95">
        <v>0</v>
      </c>
      <c r="C12" s="62">
        <v>0</v>
      </c>
      <c r="D12" s="31">
        <f t="shared" si="0"/>
        <v>0</v>
      </c>
      <c r="E12" s="62">
        <v>0</v>
      </c>
      <c r="F12" s="31">
        <f t="shared" si="1"/>
        <v>0</v>
      </c>
      <c r="G12" s="62">
        <v>0</v>
      </c>
      <c r="H12" s="31">
        <f t="shared" si="2"/>
        <v>0</v>
      </c>
      <c r="I12" s="79">
        <v>0</v>
      </c>
      <c r="J12" s="20">
        <f t="shared" si="5"/>
        <v>0</v>
      </c>
      <c r="K12" s="34">
        <f t="shared" si="3"/>
        <v>0</v>
      </c>
      <c r="L12" s="35">
        <f t="shared" si="4"/>
        <v>0</v>
      </c>
    </row>
    <row r="13" spans="10:12" ht="17.25">
      <c r="J13" s="1"/>
      <c r="K13" s="1"/>
      <c r="L13" s="1"/>
    </row>
    <row r="14" spans="6:12" ht="17.25">
      <c r="F14" s="80"/>
      <c r="G14" s="81" t="s">
        <v>35</v>
      </c>
      <c r="H14" s="81"/>
      <c r="I14" s="81"/>
      <c r="J14" s="38">
        <f>MAX(J10:J12)</f>
        <v>0</v>
      </c>
      <c r="K14" s="39"/>
      <c r="L14" s="40">
        <f>MAX(L10:L12)</f>
        <v>0</v>
      </c>
    </row>
    <row r="16" spans="1:3" ht="36" customHeight="1">
      <c r="A16" s="99" t="s">
        <v>23</v>
      </c>
      <c r="B16" s="85" t="s">
        <v>24</v>
      </c>
      <c r="C16" s="85"/>
    </row>
    <row r="17" spans="1:3" ht="17.25">
      <c r="A17" s="96" t="s">
        <v>63</v>
      </c>
      <c r="B17" s="89">
        <v>0</v>
      </c>
      <c r="C17" s="89"/>
    </row>
    <row r="18" spans="1:3" ht="17.25">
      <c r="A18" s="96" t="s">
        <v>64</v>
      </c>
      <c r="B18" s="89">
        <v>0</v>
      </c>
      <c r="C18" s="89"/>
    </row>
    <row r="19" spans="1:3" ht="17.25">
      <c r="A19" s="104" t="s">
        <v>65</v>
      </c>
      <c r="B19" s="91">
        <v>0</v>
      </c>
      <c r="C19" s="91"/>
    </row>
    <row r="22" ht="24.75">
      <c r="A22" s="98" t="s">
        <v>58</v>
      </c>
    </row>
    <row r="24" spans="1:12" s="100" customFormat="1" ht="83.25">
      <c r="A24" s="67" t="s">
        <v>4</v>
      </c>
      <c r="B24" s="68" t="s">
        <v>27</v>
      </c>
      <c r="C24" s="69" t="s">
        <v>28</v>
      </c>
      <c r="D24" s="10" t="s">
        <v>29</v>
      </c>
      <c r="E24" s="69" t="s">
        <v>30</v>
      </c>
      <c r="F24" s="10" t="s">
        <v>41</v>
      </c>
      <c r="G24" s="60" t="s">
        <v>10</v>
      </c>
      <c r="H24" s="10" t="s">
        <v>11</v>
      </c>
      <c r="I24" s="70" t="s">
        <v>12</v>
      </c>
      <c r="J24" s="12" t="s">
        <v>13</v>
      </c>
      <c r="K24" s="13" t="s">
        <v>14</v>
      </c>
      <c r="L24" s="14" t="s">
        <v>15</v>
      </c>
    </row>
    <row r="25" spans="1:12" s="100" customFormat="1" ht="17.25">
      <c r="A25" s="71" t="s">
        <v>45</v>
      </c>
      <c r="B25" s="93">
        <v>0</v>
      </c>
      <c r="C25" s="61">
        <v>0</v>
      </c>
      <c r="D25" s="18">
        <f>B25*C25</f>
        <v>0</v>
      </c>
      <c r="E25" s="61">
        <v>0</v>
      </c>
      <c r="F25" s="18">
        <f>(B25*C25)+E25</f>
        <v>0</v>
      </c>
      <c r="G25" s="61">
        <v>0</v>
      </c>
      <c r="H25" s="18">
        <f>G25*B25</f>
        <v>0</v>
      </c>
      <c r="I25" s="73">
        <v>0</v>
      </c>
      <c r="J25" s="20">
        <f>K25-D25</f>
        <v>0</v>
      </c>
      <c r="K25" s="21">
        <f>IF(I25&gt;0,H25-(H25*I25),H25)</f>
        <v>0</v>
      </c>
      <c r="L25" s="22">
        <f>K25-F25</f>
        <v>0</v>
      </c>
    </row>
    <row r="26" spans="1:12" s="100" customFormat="1" ht="17.25">
      <c r="A26" s="94" t="s">
        <v>59</v>
      </c>
      <c r="B26" s="95">
        <v>0</v>
      </c>
      <c r="C26" s="62">
        <v>0</v>
      </c>
      <c r="D26" s="31">
        <f aca="true" t="shared" si="6" ref="D26">B26*C26</f>
        <v>0</v>
      </c>
      <c r="E26" s="62">
        <v>0</v>
      </c>
      <c r="F26" s="31">
        <f aca="true" t="shared" si="7" ref="F26">(B26*C26)+E26</f>
        <v>0</v>
      </c>
      <c r="G26" s="62">
        <v>0</v>
      </c>
      <c r="H26" s="31">
        <f aca="true" t="shared" si="8" ref="H26">G26*B26</f>
        <v>0</v>
      </c>
      <c r="I26" s="79">
        <v>0</v>
      </c>
      <c r="J26" s="33">
        <f>K26-D26</f>
        <v>0</v>
      </c>
      <c r="K26" s="34">
        <f aca="true" t="shared" si="9" ref="K26">IF(I26&gt;0,H26-(H26*I26),H26)</f>
        <v>0</v>
      </c>
      <c r="L26" s="35">
        <f aca="true" t="shared" si="10" ref="L26">K26-F26</f>
        <v>0</v>
      </c>
    </row>
    <row r="27" spans="10:12" ht="17.25">
      <c r="J27" s="1"/>
      <c r="K27" s="1"/>
      <c r="L27" s="1"/>
    </row>
    <row r="28" spans="6:12" ht="17.25">
      <c r="F28" s="80"/>
      <c r="G28" s="81" t="s">
        <v>35</v>
      </c>
      <c r="H28" s="81"/>
      <c r="I28" s="81"/>
      <c r="J28" s="38">
        <f>MAX(J25:J26)</f>
        <v>0</v>
      </c>
      <c r="K28" s="39"/>
      <c r="L28" s="40">
        <f>MAX(L25:L26)</f>
        <v>0</v>
      </c>
    </row>
    <row r="30" spans="1:3" ht="37.5" customHeight="1">
      <c r="A30" s="84" t="s">
        <v>23</v>
      </c>
      <c r="B30" s="85" t="s">
        <v>24</v>
      </c>
      <c r="C30" s="85"/>
    </row>
    <row r="31" spans="1:3" ht="17.25">
      <c r="A31" s="86" t="s">
        <v>25</v>
      </c>
      <c r="B31" s="87">
        <v>0</v>
      </c>
      <c r="C31" s="87"/>
    </row>
    <row r="32" spans="1:3" ht="17.25">
      <c r="A32" s="104" t="s">
        <v>60</v>
      </c>
      <c r="B32" s="91">
        <v>0</v>
      </c>
      <c r="C32" s="91"/>
    </row>
  </sheetData>
  <sheetProtection selectLockedCells="1" selectUnlockedCells="1"/>
  <mergeCells count="10">
    <mergeCell ref="B2:J3"/>
    <mergeCell ref="G14:I14"/>
    <mergeCell ref="B16:C16"/>
    <mergeCell ref="B17:C17"/>
    <mergeCell ref="B18:C18"/>
    <mergeCell ref="B19:C19"/>
    <mergeCell ref="G28:I28"/>
    <mergeCell ref="B30:C30"/>
    <mergeCell ref="B31:C31"/>
    <mergeCell ref="B32:C32"/>
  </mergeCells>
  <printOptions/>
  <pageMargins left="0.19652777777777777" right="0.11805555555555555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8"/>
  <sheetViews>
    <sheetView workbookViewId="0" topLeftCell="A13">
      <selection activeCell="G7" sqref="G7"/>
    </sheetView>
  </sheetViews>
  <sheetFormatPr defaultColWidth="11.421875" defaultRowHeight="12.75"/>
  <cols>
    <col min="1" max="1" width="27.57421875" style="63" customWidth="1"/>
    <col min="2" max="12" width="17.8515625" style="63" customWidth="1"/>
    <col min="13" max="13" width="13.57421875" style="63" customWidth="1"/>
    <col min="14" max="16384" width="11.421875" style="63" customWidth="1"/>
  </cols>
  <sheetData>
    <row r="2" spans="2:11" ht="17.25">
      <c r="B2" s="64" t="s">
        <v>66</v>
      </c>
      <c r="C2" s="64"/>
      <c r="D2" s="64"/>
      <c r="E2" s="64"/>
      <c r="F2" s="64"/>
      <c r="G2" s="64"/>
      <c r="H2" s="64"/>
      <c r="I2" s="64"/>
      <c r="J2" s="64"/>
      <c r="K2" s="65"/>
    </row>
    <row r="3" spans="2:11" ht="15.75" customHeight="1">
      <c r="B3" s="64"/>
      <c r="C3" s="64"/>
      <c r="D3" s="64"/>
      <c r="E3" s="64"/>
      <c r="F3" s="64"/>
      <c r="G3" s="64"/>
      <c r="H3" s="64"/>
      <c r="I3" s="64"/>
      <c r="J3" s="64"/>
      <c r="K3" s="65"/>
    </row>
    <row r="7" ht="24.75">
      <c r="A7" s="92" t="s">
        <v>67</v>
      </c>
    </row>
    <row r="9" spans="1:12" ht="83.25">
      <c r="A9" s="67" t="s">
        <v>4</v>
      </c>
      <c r="B9" s="68" t="s">
        <v>27</v>
      </c>
      <c r="C9" s="69" t="s">
        <v>28</v>
      </c>
      <c r="D9" s="10" t="s">
        <v>29</v>
      </c>
      <c r="E9" s="69" t="s">
        <v>30</v>
      </c>
      <c r="F9" s="10" t="s">
        <v>41</v>
      </c>
      <c r="G9" s="60" t="s">
        <v>10</v>
      </c>
      <c r="H9" s="10" t="s">
        <v>11</v>
      </c>
      <c r="I9" s="70" t="s">
        <v>12</v>
      </c>
      <c r="J9" s="12" t="s">
        <v>13</v>
      </c>
      <c r="K9" s="13" t="s">
        <v>14</v>
      </c>
      <c r="L9" s="14" t="s">
        <v>15</v>
      </c>
    </row>
    <row r="10" spans="1:12" ht="17.25">
      <c r="A10" s="71" t="s">
        <v>68</v>
      </c>
      <c r="B10" s="93">
        <v>0</v>
      </c>
      <c r="C10" s="61">
        <v>0</v>
      </c>
      <c r="D10" s="18">
        <f aca="true" t="shared" si="0" ref="D10:D12">B10*C10</f>
        <v>0</v>
      </c>
      <c r="E10" s="61">
        <v>0</v>
      </c>
      <c r="F10" s="18">
        <f aca="true" t="shared" si="1" ref="F10:F12">(B10*C10)+E10</f>
        <v>0</v>
      </c>
      <c r="G10" s="61">
        <v>0</v>
      </c>
      <c r="H10" s="18">
        <f aca="true" t="shared" si="2" ref="H10:H12">G10*B10</f>
        <v>0</v>
      </c>
      <c r="I10" s="73">
        <v>0</v>
      </c>
      <c r="J10" s="20">
        <f>K10-D10</f>
        <v>0</v>
      </c>
      <c r="K10" s="21">
        <f aca="true" t="shared" si="3" ref="K10:K12">IF(I10&gt;0,H10-(H10*I10),H10)</f>
        <v>0</v>
      </c>
      <c r="L10" s="22">
        <f aca="true" t="shared" si="4" ref="L10:L12">K10-F10</f>
        <v>0</v>
      </c>
    </row>
    <row r="11" spans="1:12" ht="17.25">
      <c r="A11" s="71" t="s">
        <v>69</v>
      </c>
      <c r="B11" s="93">
        <v>0</v>
      </c>
      <c r="C11" s="61">
        <v>0</v>
      </c>
      <c r="D11" s="18">
        <f t="shared" si="0"/>
        <v>0</v>
      </c>
      <c r="E11" s="61">
        <v>0</v>
      </c>
      <c r="F11" s="18">
        <f t="shared" si="1"/>
        <v>0</v>
      </c>
      <c r="G11" s="61">
        <v>0</v>
      </c>
      <c r="H11" s="18">
        <f t="shared" si="2"/>
        <v>0</v>
      </c>
      <c r="I11" s="73">
        <v>0</v>
      </c>
      <c r="J11" s="20">
        <f aca="true" t="shared" si="5" ref="J11:J12">K11-D11</f>
        <v>0</v>
      </c>
      <c r="K11" s="21">
        <f t="shared" si="3"/>
        <v>0</v>
      </c>
      <c r="L11" s="22">
        <f t="shared" si="4"/>
        <v>0</v>
      </c>
    </row>
    <row r="12" spans="1:12" ht="17.25">
      <c r="A12" s="94" t="s">
        <v>70</v>
      </c>
      <c r="B12" s="95">
        <v>0</v>
      </c>
      <c r="C12" s="62">
        <v>0</v>
      </c>
      <c r="D12" s="31">
        <f t="shared" si="0"/>
        <v>0</v>
      </c>
      <c r="E12" s="62">
        <v>0</v>
      </c>
      <c r="F12" s="31">
        <f t="shared" si="1"/>
        <v>0</v>
      </c>
      <c r="G12" s="62">
        <v>0</v>
      </c>
      <c r="H12" s="31">
        <f t="shared" si="2"/>
        <v>0</v>
      </c>
      <c r="I12" s="79">
        <v>0</v>
      </c>
      <c r="J12" s="33">
        <f t="shared" si="5"/>
        <v>0</v>
      </c>
      <c r="K12" s="34">
        <f t="shared" si="3"/>
        <v>0</v>
      </c>
      <c r="L12" s="35">
        <f t="shared" si="4"/>
        <v>0</v>
      </c>
    </row>
    <row r="13" spans="10:12" ht="17.25">
      <c r="J13" s="1"/>
      <c r="K13" s="1"/>
      <c r="L13" s="1"/>
    </row>
    <row r="14" spans="6:12" ht="17.25">
      <c r="F14" s="80"/>
      <c r="G14" s="81" t="s">
        <v>35</v>
      </c>
      <c r="H14" s="81"/>
      <c r="I14" s="81"/>
      <c r="J14" s="38">
        <f>MAX(J10:J12)</f>
        <v>0</v>
      </c>
      <c r="K14" s="39"/>
      <c r="L14" s="40">
        <f>MAX(L10:L12)</f>
        <v>0</v>
      </c>
    </row>
    <row r="16" spans="1:3" ht="36" customHeight="1">
      <c r="A16" s="99" t="s">
        <v>23</v>
      </c>
      <c r="B16" s="85" t="s">
        <v>24</v>
      </c>
      <c r="C16" s="85"/>
    </row>
    <row r="17" spans="1:3" ht="17.25">
      <c r="A17" s="96" t="s">
        <v>71</v>
      </c>
      <c r="B17" s="89">
        <v>0</v>
      </c>
      <c r="C17" s="89"/>
    </row>
    <row r="18" spans="1:3" ht="17.25">
      <c r="A18" s="96" t="s">
        <v>69</v>
      </c>
      <c r="B18" s="89">
        <v>0</v>
      </c>
      <c r="C18" s="89"/>
    </row>
    <row r="19" spans="1:3" ht="17.25">
      <c r="A19" s="104" t="s">
        <v>72</v>
      </c>
      <c r="B19" s="91">
        <v>0</v>
      </c>
      <c r="C19" s="91"/>
    </row>
    <row r="22" ht="24.75">
      <c r="A22" s="98" t="s">
        <v>73</v>
      </c>
    </row>
    <row r="24" spans="1:12" s="100" customFormat="1" ht="83.25">
      <c r="A24" s="67" t="s">
        <v>4</v>
      </c>
      <c r="B24" s="68" t="s">
        <v>27</v>
      </c>
      <c r="C24" s="69" t="s">
        <v>28</v>
      </c>
      <c r="D24" s="10" t="s">
        <v>29</v>
      </c>
      <c r="E24" s="69" t="s">
        <v>30</v>
      </c>
      <c r="F24" s="10" t="s">
        <v>41</v>
      </c>
      <c r="G24" s="60" t="s">
        <v>10</v>
      </c>
      <c r="H24" s="10" t="s">
        <v>11</v>
      </c>
      <c r="I24" s="70" t="s">
        <v>12</v>
      </c>
      <c r="J24" s="12" t="s">
        <v>13</v>
      </c>
      <c r="K24" s="13" t="s">
        <v>14</v>
      </c>
      <c r="L24" s="14" t="s">
        <v>15</v>
      </c>
    </row>
    <row r="25" spans="1:12" s="100" customFormat="1" ht="17.25">
      <c r="A25" s="71" t="s">
        <v>71</v>
      </c>
      <c r="B25" s="93">
        <v>0</v>
      </c>
      <c r="C25" s="61">
        <v>0</v>
      </c>
      <c r="D25" s="18">
        <f>B25*C25</f>
        <v>0</v>
      </c>
      <c r="E25" s="61">
        <v>0</v>
      </c>
      <c r="F25" s="18">
        <f>(B25*C25)+E25</f>
        <v>0</v>
      </c>
      <c r="G25" s="61">
        <v>0</v>
      </c>
      <c r="H25" s="18">
        <f>G25*B25</f>
        <v>0</v>
      </c>
      <c r="I25" s="73">
        <v>0</v>
      </c>
      <c r="J25" s="20">
        <f>K25-D25</f>
        <v>0</v>
      </c>
      <c r="K25" s="21">
        <f>IF(I25&gt;0,H25-(H25*I25),H25)</f>
        <v>0</v>
      </c>
      <c r="L25" s="22">
        <f>K25-F25</f>
        <v>0</v>
      </c>
    </row>
    <row r="26" spans="1:12" s="100" customFormat="1" ht="17.25">
      <c r="A26" s="71" t="s">
        <v>59</v>
      </c>
      <c r="B26" s="93">
        <v>0</v>
      </c>
      <c r="C26" s="61">
        <v>0</v>
      </c>
      <c r="D26" s="18">
        <f aca="true" t="shared" si="6" ref="D26:D27">B26*C26</f>
        <v>0</v>
      </c>
      <c r="E26" s="61">
        <v>0</v>
      </c>
      <c r="F26" s="18">
        <f aca="true" t="shared" si="7" ref="F26:F27">(B26*C26)+E26</f>
        <v>0</v>
      </c>
      <c r="G26" s="61">
        <v>0</v>
      </c>
      <c r="H26" s="18">
        <f aca="true" t="shared" si="8" ref="H26:H27">G26*B26</f>
        <v>0</v>
      </c>
      <c r="I26" s="73">
        <v>0</v>
      </c>
      <c r="J26" s="20">
        <f aca="true" t="shared" si="9" ref="J26:J27">K26-D26</f>
        <v>0</v>
      </c>
      <c r="K26" s="21">
        <f>IF(I26&gt;0,H26-(H26*I26),H26)</f>
        <v>0</v>
      </c>
      <c r="L26" s="22">
        <f aca="true" t="shared" si="10" ref="L26:L27">K26-F26</f>
        <v>0</v>
      </c>
    </row>
    <row r="27" spans="1:12" ht="17.25">
      <c r="A27" s="77" t="s">
        <v>69</v>
      </c>
      <c r="B27" s="95">
        <v>0</v>
      </c>
      <c r="C27" s="62">
        <v>0</v>
      </c>
      <c r="D27" s="31">
        <f t="shared" si="6"/>
        <v>0</v>
      </c>
      <c r="E27" s="62">
        <v>0</v>
      </c>
      <c r="F27" s="31">
        <f t="shared" si="7"/>
        <v>0</v>
      </c>
      <c r="G27" s="62">
        <v>0</v>
      </c>
      <c r="H27" s="31">
        <f t="shared" si="8"/>
        <v>0</v>
      </c>
      <c r="I27" s="79">
        <v>0</v>
      </c>
      <c r="J27" s="33">
        <f t="shared" si="9"/>
        <v>0</v>
      </c>
      <c r="K27" s="34">
        <f aca="true" t="shared" si="11" ref="K27">IF(I27&gt;0,H27-(H27*I27),H27)</f>
        <v>0</v>
      </c>
      <c r="L27" s="35">
        <f t="shared" si="10"/>
        <v>0</v>
      </c>
    </row>
    <row r="28" spans="10:12" ht="17.25">
      <c r="J28" s="1"/>
      <c r="K28" s="1"/>
      <c r="L28" s="1"/>
    </row>
    <row r="29" spans="6:12" ht="17.25">
      <c r="F29" s="80"/>
      <c r="G29" s="81" t="s">
        <v>35</v>
      </c>
      <c r="H29" s="81"/>
      <c r="I29" s="81"/>
      <c r="J29" s="38">
        <f>MAX(J25:J26)</f>
        <v>0</v>
      </c>
      <c r="K29" s="39"/>
      <c r="L29" s="40">
        <f>MAX(L25:L26)</f>
        <v>0</v>
      </c>
    </row>
    <row r="31" spans="1:3" ht="37.5" customHeight="1">
      <c r="A31" s="84" t="s">
        <v>23</v>
      </c>
      <c r="B31" s="85" t="s">
        <v>24</v>
      </c>
      <c r="C31" s="85"/>
    </row>
    <row r="32" spans="1:3" ht="17.25">
      <c r="A32" s="86" t="s">
        <v>74</v>
      </c>
      <c r="B32" s="87">
        <v>0</v>
      </c>
      <c r="C32" s="87"/>
    </row>
    <row r="33" spans="1:3" ht="17.25">
      <c r="A33" s="96" t="s">
        <v>60</v>
      </c>
      <c r="B33" s="89">
        <v>0</v>
      </c>
      <c r="C33" s="89"/>
    </row>
    <row r="34" spans="1:3" ht="17.25" customHeight="1">
      <c r="A34" s="104" t="s">
        <v>69</v>
      </c>
      <c r="B34" s="91">
        <v>0</v>
      </c>
      <c r="C34" s="91"/>
    </row>
    <row r="38" ht="24.75">
      <c r="A38" s="98" t="s">
        <v>49</v>
      </c>
    </row>
    <row r="40" spans="1:12" ht="83.25">
      <c r="A40" s="67" t="s">
        <v>4</v>
      </c>
      <c r="B40" s="68" t="s">
        <v>27</v>
      </c>
      <c r="C40" s="69" t="s">
        <v>28</v>
      </c>
      <c r="D40" s="10" t="s">
        <v>50</v>
      </c>
      <c r="E40" s="69" t="s">
        <v>30</v>
      </c>
      <c r="F40" s="10" t="s">
        <v>31</v>
      </c>
      <c r="G40" s="60" t="s">
        <v>10</v>
      </c>
      <c r="H40" s="10" t="s">
        <v>11</v>
      </c>
      <c r="I40" s="70" t="s">
        <v>12</v>
      </c>
      <c r="J40" s="12" t="s">
        <v>13</v>
      </c>
      <c r="K40" s="13" t="s">
        <v>14</v>
      </c>
      <c r="L40" s="14" t="s">
        <v>15</v>
      </c>
    </row>
    <row r="41" spans="1:12" ht="17.25">
      <c r="A41" s="71" t="s">
        <v>51</v>
      </c>
      <c r="B41" s="93">
        <v>0</v>
      </c>
      <c r="C41" s="61">
        <v>0</v>
      </c>
      <c r="D41" s="18">
        <f>B41*C41</f>
        <v>0</v>
      </c>
      <c r="E41" s="61">
        <v>0</v>
      </c>
      <c r="F41" s="18">
        <f aca="true" t="shared" si="12" ref="F41:F42">(B41*C41)+E41</f>
        <v>0</v>
      </c>
      <c r="G41" s="61">
        <v>0</v>
      </c>
      <c r="H41" s="18">
        <f aca="true" t="shared" si="13" ref="H41:H42">G41*B41</f>
        <v>0</v>
      </c>
      <c r="I41" s="73">
        <v>0</v>
      </c>
      <c r="J41" s="20">
        <f>K41-D41</f>
        <v>0</v>
      </c>
      <c r="K41" s="21">
        <f aca="true" t="shared" si="14" ref="K41:K42">IF(I41&gt;0,H41-(H41*I41),H41)</f>
        <v>0</v>
      </c>
      <c r="L41" s="22">
        <f aca="true" t="shared" si="15" ref="L41:L42">K41-F41</f>
        <v>0</v>
      </c>
    </row>
    <row r="42" spans="1:12" ht="17.25">
      <c r="A42" s="94" t="s">
        <v>52</v>
      </c>
      <c r="B42" s="95">
        <v>0</v>
      </c>
      <c r="C42" s="62">
        <v>0</v>
      </c>
      <c r="D42" s="31">
        <f aca="true" t="shared" si="16" ref="D42">B42*C42</f>
        <v>0</v>
      </c>
      <c r="E42" s="62">
        <v>0</v>
      </c>
      <c r="F42" s="31">
        <f t="shared" si="12"/>
        <v>0</v>
      </c>
      <c r="G42" s="62">
        <v>0</v>
      </c>
      <c r="H42" s="31">
        <f t="shared" si="13"/>
        <v>0</v>
      </c>
      <c r="I42" s="79">
        <v>0</v>
      </c>
      <c r="J42" s="33">
        <f>K42-D42</f>
        <v>0</v>
      </c>
      <c r="K42" s="34">
        <f t="shared" si="14"/>
        <v>0</v>
      </c>
      <c r="L42" s="35">
        <f t="shared" si="15"/>
        <v>0</v>
      </c>
    </row>
    <row r="44" spans="6:12" ht="17.25">
      <c r="F44" s="80"/>
      <c r="G44" s="81" t="s">
        <v>35</v>
      </c>
      <c r="H44" s="81"/>
      <c r="I44" s="81"/>
      <c r="J44" s="38">
        <f>MAX(J41:J42)</f>
        <v>0</v>
      </c>
      <c r="K44" s="82"/>
      <c r="L44" s="40">
        <f>MAX(L41:L42)</f>
        <v>0</v>
      </c>
    </row>
    <row r="46" spans="1:3" ht="18" customHeight="1">
      <c r="A46" s="84" t="s">
        <v>23</v>
      </c>
      <c r="B46" s="85" t="s">
        <v>24</v>
      </c>
      <c r="C46" s="85"/>
    </row>
    <row r="47" spans="1:3" ht="17.25">
      <c r="A47" s="96" t="s">
        <v>53</v>
      </c>
      <c r="B47" s="89">
        <v>0</v>
      </c>
      <c r="C47" s="89"/>
    </row>
    <row r="48" spans="1:3" ht="17.25">
      <c r="A48" s="97" t="s">
        <v>52</v>
      </c>
      <c r="B48" s="91">
        <v>0</v>
      </c>
      <c r="C48" s="91"/>
    </row>
  </sheetData>
  <sheetProtection selectLockedCells="1" selectUnlockedCells="1"/>
  <mergeCells count="15">
    <mergeCell ref="B2:J3"/>
    <mergeCell ref="G14:I14"/>
    <mergeCell ref="B16:C16"/>
    <mergeCell ref="B17:C17"/>
    <mergeCell ref="B18:C18"/>
    <mergeCell ref="B19:C19"/>
    <mergeCell ref="G29:I29"/>
    <mergeCell ref="B31:C31"/>
    <mergeCell ref="B32:C32"/>
    <mergeCell ref="B33:C33"/>
    <mergeCell ref="B34:C34"/>
    <mergeCell ref="G44:I44"/>
    <mergeCell ref="B46:C46"/>
    <mergeCell ref="B47:C47"/>
    <mergeCell ref="B48:C48"/>
  </mergeCells>
  <printOptions/>
  <pageMargins left="0.19652777777777777" right="0.11805555555555555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workbookViewId="0" topLeftCell="A46">
      <selection activeCell="H52" sqref="H52"/>
    </sheetView>
  </sheetViews>
  <sheetFormatPr defaultColWidth="11.421875" defaultRowHeight="12.75"/>
  <cols>
    <col min="1" max="1" width="27.57421875" style="63" customWidth="1"/>
    <col min="2" max="12" width="17.8515625" style="63" customWidth="1"/>
    <col min="13" max="13" width="13.57421875" style="63" customWidth="1"/>
    <col min="14" max="16384" width="11.421875" style="63" customWidth="1"/>
  </cols>
  <sheetData>
    <row r="2" spans="2:11" ht="17.25">
      <c r="B2" s="64" t="s">
        <v>75</v>
      </c>
      <c r="C2" s="64"/>
      <c r="D2" s="64"/>
      <c r="E2" s="64"/>
      <c r="F2" s="64"/>
      <c r="G2" s="64"/>
      <c r="H2" s="64"/>
      <c r="I2" s="64"/>
      <c r="J2" s="64"/>
      <c r="K2" s="65"/>
    </row>
    <row r="3" spans="2:11" ht="15.75" customHeight="1">
      <c r="B3" s="64"/>
      <c r="C3" s="64"/>
      <c r="D3" s="64"/>
      <c r="E3" s="64"/>
      <c r="F3" s="64"/>
      <c r="G3" s="64"/>
      <c r="H3" s="64"/>
      <c r="I3" s="64"/>
      <c r="J3" s="64"/>
      <c r="K3" s="65"/>
    </row>
    <row r="7" ht="24.75">
      <c r="A7" s="92" t="s">
        <v>76</v>
      </c>
    </row>
    <row r="9" spans="1:12" ht="83.25">
      <c r="A9" s="67" t="s">
        <v>4</v>
      </c>
      <c r="B9" s="68" t="s">
        <v>27</v>
      </c>
      <c r="C9" s="69" t="s">
        <v>28</v>
      </c>
      <c r="D9" s="10" t="s">
        <v>29</v>
      </c>
      <c r="E9" s="69" t="s">
        <v>30</v>
      </c>
      <c r="F9" s="10" t="s">
        <v>41</v>
      </c>
      <c r="G9" s="60" t="s">
        <v>10</v>
      </c>
      <c r="H9" s="10" t="s">
        <v>11</v>
      </c>
      <c r="I9" s="70" t="s">
        <v>12</v>
      </c>
      <c r="J9" s="12" t="s">
        <v>13</v>
      </c>
      <c r="K9" s="13" t="s">
        <v>14</v>
      </c>
      <c r="L9" s="14" t="s">
        <v>15</v>
      </c>
    </row>
    <row r="10" spans="1:12" ht="17.25">
      <c r="A10" s="71" t="s">
        <v>77</v>
      </c>
      <c r="B10" s="93">
        <v>0</v>
      </c>
      <c r="C10" s="61">
        <v>0</v>
      </c>
      <c r="D10" s="18">
        <f aca="true" t="shared" si="0" ref="D10:D11">B10*C10</f>
        <v>0</v>
      </c>
      <c r="E10" s="61">
        <v>0</v>
      </c>
      <c r="F10" s="18">
        <f aca="true" t="shared" si="1" ref="F10:F11">(B10*C10)+E10</f>
        <v>0</v>
      </c>
      <c r="G10" s="61">
        <v>0</v>
      </c>
      <c r="H10" s="18">
        <f aca="true" t="shared" si="2" ref="H10:H11">G10*B10</f>
        <v>0</v>
      </c>
      <c r="I10" s="73">
        <v>0</v>
      </c>
      <c r="J10" s="20">
        <f>K10-D10</f>
        <v>0</v>
      </c>
      <c r="K10" s="21">
        <f aca="true" t="shared" si="3" ref="K10:K11">IF(I10&gt;0,H10-(H10*I10),H10)</f>
        <v>0</v>
      </c>
      <c r="L10" s="22">
        <f aca="true" t="shared" si="4" ref="L10:L11">K10-F10</f>
        <v>0</v>
      </c>
    </row>
    <row r="11" spans="1:12" ht="17.25">
      <c r="A11" s="94" t="s">
        <v>70</v>
      </c>
      <c r="B11" s="95">
        <v>0</v>
      </c>
      <c r="C11" s="62">
        <v>0</v>
      </c>
      <c r="D11" s="31">
        <f t="shared" si="0"/>
        <v>0</v>
      </c>
      <c r="E11" s="62">
        <v>0</v>
      </c>
      <c r="F11" s="31">
        <f t="shared" si="1"/>
        <v>0</v>
      </c>
      <c r="G11" s="62">
        <v>0</v>
      </c>
      <c r="H11" s="31">
        <f t="shared" si="2"/>
        <v>0</v>
      </c>
      <c r="I11" s="79">
        <v>0</v>
      </c>
      <c r="J11" s="33">
        <f>K11-D11</f>
        <v>0</v>
      </c>
      <c r="K11" s="34">
        <f t="shared" si="3"/>
        <v>0</v>
      </c>
      <c r="L11" s="35">
        <f t="shared" si="4"/>
        <v>0</v>
      </c>
    </row>
    <row r="12" spans="10:12" ht="17.25">
      <c r="J12" s="1"/>
      <c r="K12" s="1"/>
      <c r="L12" s="1"/>
    </row>
    <row r="13" spans="6:12" ht="17.25">
      <c r="F13" s="80"/>
      <c r="G13" s="81" t="s">
        <v>35</v>
      </c>
      <c r="H13" s="81"/>
      <c r="I13" s="81"/>
      <c r="J13" s="38">
        <f>MAX(J10:J11)</f>
        <v>0</v>
      </c>
      <c r="K13" s="39"/>
      <c r="L13" s="40">
        <f>MAX(L10:L11)</f>
        <v>0</v>
      </c>
    </row>
    <row r="15" spans="1:3" ht="36" customHeight="1">
      <c r="A15" s="99" t="s">
        <v>23</v>
      </c>
      <c r="B15" s="85" t="s">
        <v>24</v>
      </c>
      <c r="C15" s="85"/>
    </row>
    <row r="16" spans="1:3" ht="17.25">
      <c r="A16" s="96" t="s">
        <v>77</v>
      </c>
      <c r="B16" s="89">
        <v>0</v>
      </c>
      <c r="C16" s="89"/>
    </row>
    <row r="17" spans="1:3" ht="17.25">
      <c r="A17" s="104" t="s">
        <v>72</v>
      </c>
      <c r="B17" s="91">
        <v>0</v>
      </c>
      <c r="C17" s="91"/>
    </row>
    <row r="20" ht="24.75">
      <c r="A20" s="98" t="s">
        <v>78</v>
      </c>
    </row>
    <row r="22" spans="1:12" s="100" customFormat="1" ht="83.25">
      <c r="A22" s="67" t="s">
        <v>4</v>
      </c>
      <c r="B22" s="68" t="s">
        <v>27</v>
      </c>
      <c r="C22" s="69" t="s">
        <v>28</v>
      </c>
      <c r="D22" s="10" t="s">
        <v>29</v>
      </c>
      <c r="E22" s="69" t="s">
        <v>30</v>
      </c>
      <c r="F22" s="10" t="s">
        <v>41</v>
      </c>
      <c r="G22" s="60" t="s">
        <v>10</v>
      </c>
      <c r="H22" s="10" t="s">
        <v>11</v>
      </c>
      <c r="I22" s="70" t="s">
        <v>12</v>
      </c>
      <c r="J22" s="12" t="s">
        <v>13</v>
      </c>
      <c r="K22" s="13" t="s">
        <v>14</v>
      </c>
      <c r="L22" s="14" t="s">
        <v>15</v>
      </c>
    </row>
    <row r="23" spans="1:12" s="100" customFormat="1" ht="17.25">
      <c r="A23" s="71" t="s">
        <v>77</v>
      </c>
      <c r="B23" s="93">
        <v>0</v>
      </c>
      <c r="C23" s="61">
        <v>0</v>
      </c>
      <c r="D23" s="18">
        <f>B23*C23</f>
        <v>0</v>
      </c>
      <c r="E23" s="61">
        <v>0</v>
      </c>
      <c r="F23" s="18">
        <f>(B23*C23)+E23</f>
        <v>0</v>
      </c>
      <c r="G23" s="61">
        <v>0</v>
      </c>
      <c r="H23" s="18">
        <f>G23*B23</f>
        <v>0</v>
      </c>
      <c r="I23" s="73">
        <v>0</v>
      </c>
      <c r="J23" s="20">
        <f>K23-D23</f>
        <v>0</v>
      </c>
      <c r="K23" s="21">
        <f>IF(I23&gt;0,H23-(H23*I23),H23)</f>
        <v>0</v>
      </c>
      <c r="L23" s="22">
        <f>K23-F23</f>
        <v>0</v>
      </c>
    </row>
    <row r="24" spans="1:12" s="100" customFormat="1" ht="17.25">
      <c r="A24" s="71" t="s">
        <v>79</v>
      </c>
      <c r="B24" s="93">
        <v>0</v>
      </c>
      <c r="C24" s="61">
        <v>0</v>
      </c>
      <c r="D24" s="18">
        <f aca="true" t="shared" si="5" ref="D24:D25">B24*C24</f>
        <v>0</v>
      </c>
      <c r="E24" s="61">
        <v>0</v>
      </c>
      <c r="F24" s="18">
        <f aca="true" t="shared" si="6" ref="F24:F25">(B24*C24)+E24</f>
        <v>0</v>
      </c>
      <c r="G24" s="61">
        <v>0</v>
      </c>
      <c r="H24" s="18">
        <f aca="true" t="shared" si="7" ref="H24:H25">G24*B24</f>
        <v>0</v>
      </c>
      <c r="I24" s="73">
        <v>0</v>
      </c>
      <c r="J24" s="20">
        <f aca="true" t="shared" si="8" ref="J24:J25">K24-D24</f>
        <v>0</v>
      </c>
      <c r="K24" s="21">
        <f>IF(I24&gt;0,H24-(H24*I24),H24)</f>
        <v>0</v>
      </c>
      <c r="L24" s="22">
        <f aca="true" t="shared" si="9" ref="L24:L25">K24-F24</f>
        <v>0</v>
      </c>
    </row>
    <row r="25" spans="1:12" ht="17.25">
      <c r="A25" s="77" t="s">
        <v>80</v>
      </c>
      <c r="B25" s="95">
        <v>0</v>
      </c>
      <c r="C25" s="62">
        <v>0</v>
      </c>
      <c r="D25" s="31">
        <f t="shared" si="5"/>
        <v>0</v>
      </c>
      <c r="E25" s="62">
        <v>0</v>
      </c>
      <c r="F25" s="31">
        <f t="shared" si="6"/>
        <v>0</v>
      </c>
      <c r="G25" s="62">
        <v>0</v>
      </c>
      <c r="H25" s="31">
        <f t="shared" si="7"/>
        <v>0</v>
      </c>
      <c r="I25" s="79">
        <v>0</v>
      </c>
      <c r="J25" s="20">
        <f t="shared" si="8"/>
        <v>0</v>
      </c>
      <c r="K25" s="34">
        <f aca="true" t="shared" si="10" ref="K25">IF(I25&gt;0,H25-(H25*I25),H25)</f>
        <v>0</v>
      </c>
      <c r="L25" s="35">
        <f t="shared" si="9"/>
        <v>0</v>
      </c>
    </row>
    <row r="26" spans="10:12" ht="17.25">
      <c r="J26" s="1"/>
      <c r="K26" s="1"/>
      <c r="L26" s="1"/>
    </row>
    <row r="27" spans="6:12" ht="17.25">
      <c r="F27" s="80"/>
      <c r="G27" s="81" t="s">
        <v>35</v>
      </c>
      <c r="H27" s="81"/>
      <c r="I27" s="81"/>
      <c r="J27" s="38">
        <f>MAX(J23:J24)</f>
        <v>0</v>
      </c>
      <c r="K27" s="39"/>
      <c r="L27" s="40">
        <f>MAX(L23:L24)</f>
        <v>0</v>
      </c>
    </row>
    <row r="29" spans="1:3" ht="37.5" customHeight="1">
      <c r="A29" s="84" t="s">
        <v>23</v>
      </c>
      <c r="B29" s="85" t="s">
        <v>24</v>
      </c>
      <c r="C29" s="85"/>
    </row>
    <row r="30" spans="1:3" ht="17.25">
      <c r="A30" s="86" t="s">
        <v>77</v>
      </c>
      <c r="B30" s="87">
        <v>0</v>
      </c>
      <c r="C30" s="87"/>
    </row>
    <row r="31" spans="1:3" ht="17.25">
      <c r="A31" s="96" t="s">
        <v>79</v>
      </c>
      <c r="B31" s="89">
        <v>0</v>
      </c>
      <c r="C31" s="89"/>
    </row>
    <row r="32" spans="1:3" ht="17.25">
      <c r="A32" s="104" t="s">
        <v>80</v>
      </c>
      <c r="B32" s="91">
        <v>0</v>
      </c>
      <c r="C32" s="91"/>
    </row>
    <row r="36" ht="24.75">
      <c r="A36" s="98" t="s">
        <v>49</v>
      </c>
    </row>
    <row r="38" spans="1:12" ht="83.25">
      <c r="A38" s="67" t="s">
        <v>4</v>
      </c>
      <c r="B38" s="68" t="s">
        <v>27</v>
      </c>
      <c r="C38" s="69" t="s">
        <v>28</v>
      </c>
      <c r="D38" s="10" t="s">
        <v>50</v>
      </c>
      <c r="E38" s="69" t="s">
        <v>30</v>
      </c>
      <c r="F38" s="10" t="s">
        <v>31</v>
      </c>
      <c r="G38" s="60" t="s">
        <v>10</v>
      </c>
      <c r="H38" s="10" t="s">
        <v>11</v>
      </c>
      <c r="I38" s="70" t="s">
        <v>12</v>
      </c>
      <c r="J38" s="12" t="s">
        <v>13</v>
      </c>
      <c r="K38" s="13" t="s">
        <v>14</v>
      </c>
      <c r="L38" s="14" t="s">
        <v>15</v>
      </c>
    </row>
    <row r="39" spans="1:12" ht="17.25">
      <c r="A39" s="71" t="s">
        <v>51</v>
      </c>
      <c r="B39" s="93">
        <v>0</v>
      </c>
      <c r="C39" s="61">
        <v>0</v>
      </c>
      <c r="D39" s="18">
        <f>B39*C39</f>
        <v>0</v>
      </c>
      <c r="E39" s="61">
        <v>0</v>
      </c>
      <c r="F39" s="18">
        <f>(B39*C39)+E39</f>
        <v>0</v>
      </c>
      <c r="G39" s="61">
        <v>0</v>
      </c>
      <c r="H39" s="18">
        <f aca="true" t="shared" si="11" ref="H39:H41">G39*B39</f>
        <v>0</v>
      </c>
      <c r="I39" s="73">
        <v>0</v>
      </c>
      <c r="J39" s="20">
        <f>K39-D39</f>
        <v>0</v>
      </c>
      <c r="K39" s="21">
        <f aca="true" t="shared" si="12" ref="K39:K41">IF(I39&gt;0,H39-(H39*I39),H39)</f>
        <v>0</v>
      </c>
      <c r="L39" s="22">
        <f aca="true" t="shared" si="13" ref="L39:L41">K39-F39</f>
        <v>0</v>
      </c>
    </row>
    <row r="40" spans="1:12" ht="17.25">
      <c r="A40" s="105" t="s">
        <v>81</v>
      </c>
      <c r="B40" s="93">
        <v>0</v>
      </c>
      <c r="C40" s="61">
        <v>0</v>
      </c>
      <c r="D40" s="18">
        <f aca="true" t="shared" si="14" ref="D40:D41">B40*C40</f>
        <v>0</v>
      </c>
      <c r="E40" s="61">
        <v>0</v>
      </c>
      <c r="F40" s="18">
        <f aca="true" t="shared" si="15" ref="F40:F41">(B40*C40)+E40</f>
        <v>0</v>
      </c>
      <c r="G40" s="61">
        <v>0</v>
      </c>
      <c r="H40" s="18">
        <f t="shared" si="11"/>
        <v>0</v>
      </c>
      <c r="I40" s="73">
        <v>0</v>
      </c>
      <c r="J40" s="20">
        <f>K40-D40</f>
        <v>0</v>
      </c>
      <c r="K40" s="21">
        <f t="shared" si="12"/>
        <v>0</v>
      </c>
      <c r="L40" s="22">
        <f t="shared" si="13"/>
        <v>0</v>
      </c>
    </row>
    <row r="41" spans="1:12" ht="17.25">
      <c r="A41" s="94" t="s">
        <v>52</v>
      </c>
      <c r="B41" s="95">
        <v>0</v>
      </c>
      <c r="C41" s="62">
        <v>0</v>
      </c>
      <c r="D41" s="31">
        <f t="shared" si="14"/>
        <v>0</v>
      </c>
      <c r="E41" s="62">
        <v>0</v>
      </c>
      <c r="F41" s="31">
        <f t="shared" si="15"/>
        <v>0</v>
      </c>
      <c r="G41" s="62">
        <v>0</v>
      </c>
      <c r="H41" s="31">
        <f t="shared" si="11"/>
        <v>0</v>
      </c>
      <c r="I41" s="79">
        <v>0</v>
      </c>
      <c r="J41" s="33">
        <f aca="true" t="shared" si="16" ref="J41">K41-D41</f>
        <v>0</v>
      </c>
      <c r="K41" s="34">
        <f t="shared" si="12"/>
        <v>0</v>
      </c>
      <c r="L41" s="35">
        <f t="shared" si="13"/>
        <v>0</v>
      </c>
    </row>
    <row r="43" spans="6:12" ht="17.25">
      <c r="F43" s="80"/>
      <c r="G43" s="81" t="s">
        <v>35</v>
      </c>
      <c r="H43" s="81"/>
      <c r="I43" s="81"/>
      <c r="J43" s="38">
        <f>MAX(J39:J41)</f>
        <v>0</v>
      </c>
      <c r="K43" s="82"/>
      <c r="L43" s="40">
        <f>MAX(L39:L41)</f>
        <v>0</v>
      </c>
    </row>
    <row r="45" spans="1:3" ht="18.75" customHeight="1">
      <c r="A45" s="106" t="s">
        <v>23</v>
      </c>
      <c r="B45" s="107" t="s">
        <v>24</v>
      </c>
      <c r="C45" s="107"/>
    </row>
    <row r="46" spans="1:3" ht="17.25">
      <c r="A46" s="76" t="s">
        <v>53</v>
      </c>
      <c r="B46" s="108">
        <v>0</v>
      </c>
      <c r="C46" s="108"/>
    </row>
    <row r="47" spans="1:3" ht="17.25">
      <c r="A47" s="109" t="s">
        <v>77</v>
      </c>
      <c r="B47" s="110">
        <v>0</v>
      </c>
      <c r="C47" s="110"/>
    </row>
    <row r="48" spans="1:3" ht="17.25">
      <c r="A48" s="111" t="s">
        <v>52</v>
      </c>
      <c r="B48" s="112">
        <v>0</v>
      </c>
      <c r="C48" s="112"/>
    </row>
    <row r="52" ht="24.75">
      <c r="A52" s="98" t="s">
        <v>58</v>
      </c>
    </row>
    <row r="54" spans="1:12" ht="83.25">
      <c r="A54" s="67" t="s">
        <v>4</v>
      </c>
      <c r="B54" s="68" t="s">
        <v>27</v>
      </c>
      <c r="C54" s="69" t="s">
        <v>28</v>
      </c>
      <c r="D54" s="10" t="s">
        <v>29</v>
      </c>
      <c r="E54" s="69" t="s">
        <v>30</v>
      </c>
      <c r="F54" s="10" t="s">
        <v>41</v>
      </c>
      <c r="G54" s="60" t="s">
        <v>10</v>
      </c>
      <c r="H54" s="10" t="s">
        <v>11</v>
      </c>
      <c r="I54" s="70" t="s">
        <v>12</v>
      </c>
      <c r="J54" s="12" t="s">
        <v>13</v>
      </c>
      <c r="K54" s="13" t="s">
        <v>14</v>
      </c>
      <c r="L54" s="14" t="s">
        <v>15</v>
      </c>
    </row>
    <row r="55" spans="1:12" ht="17.25">
      <c r="A55" s="71" t="s">
        <v>45</v>
      </c>
      <c r="B55" s="93">
        <v>0</v>
      </c>
      <c r="C55" s="61">
        <v>0</v>
      </c>
      <c r="D55" s="18">
        <f>B55*C55</f>
        <v>0</v>
      </c>
      <c r="E55" s="61">
        <v>0</v>
      </c>
      <c r="F55" s="18">
        <f>(B55*C55)+E55</f>
        <v>0</v>
      </c>
      <c r="G55" s="61">
        <v>0</v>
      </c>
      <c r="H55" s="18">
        <f>G55*B55</f>
        <v>0</v>
      </c>
      <c r="I55" s="73">
        <v>0</v>
      </c>
      <c r="J55" s="20">
        <f>K55-D55</f>
        <v>0</v>
      </c>
      <c r="K55" s="21">
        <f>IF(I55&gt;0,H55-(H55*I55),H55)</f>
        <v>0</v>
      </c>
      <c r="L55" s="22">
        <f>K55-F55</f>
        <v>0</v>
      </c>
    </row>
    <row r="56" spans="1:12" ht="17.25">
      <c r="A56" s="94" t="s">
        <v>59</v>
      </c>
      <c r="B56" s="95">
        <v>0</v>
      </c>
      <c r="C56" s="62">
        <v>0</v>
      </c>
      <c r="D56" s="31">
        <f aca="true" t="shared" si="17" ref="D56">B56*C56</f>
        <v>0</v>
      </c>
      <c r="E56" s="62">
        <v>0</v>
      </c>
      <c r="F56" s="31">
        <f aca="true" t="shared" si="18" ref="F56">(B56*C56)+E56</f>
        <v>0</v>
      </c>
      <c r="G56" s="62">
        <v>0</v>
      </c>
      <c r="H56" s="31">
        <f aca="true" t="shared" si="19" ref="H56">G56*B56</f>
        <v>0</v>
      </c>
      <c r="I56" s="79">
        <v>0</v>
      </c>
      <c r="J56" s="33">
        <f>K56-D56</f>
        <v>0</v>
      </c>
      <c r="K56" s="34">
        <f aca="true" t="shared" si="20" ref="K56">IF(I56&gt;0,H56-(H56*I56),H56)</f>
        <v>0</v>
      </c>
      <c r="L56" s="35">
        <f aca="true" t="shared" si="21" ref="L56">K56-F56</f>
        <v>0</v>
      </c>
    </row>
    <row r="57" spans="10:12" ht="17.25">
      <c r="J57" s="1"/>
      <c r="K57" s="1"/>
      <c r="L57" s="1"/>
    </row>
    <row r="58" spans="6:12" ht="17.25">
      <c r="F58" s="80"/>
      <c r="G58" s="81" t="s">
        <v>35</v>
      </c>
      <c r="H58" s="81"/>
      <c r="I58" s="81"/>
      <c r="J58" s="38">
        <f>MAX(J55:J56)</f>
        <v>0</v>
      </c>
      <c r="K58" s="39"/>
      <c r="L58" s="40">
        <f>MAX(L55:L56)</f>
        <v>0</v>
      </c>
    </row>
    <row r="60" spans="1:3" ht="18" customHeight="1">
      <c r="A60" s="84" t="s">
        <v>23</v>
      </c>
      <c r="B60" s="85" t="s">
        <v>24</v>
      </c>
      <c r="C60" s="85"/>
    </row>
    <row r="61" spans="1:3" ht="17.25">
      <c r="A61" s="86" t="s">
        <v>25</v>
      </c>
      <c r="B61" s="87">
        <v>0</v>
      </c>
      <c r="C61" s="87"/>
    </row>
    <row r="62" spans="1:3" ht="17.25">
      <c r="A62" s="104" t="s">
        <v>60</v>
      </c>
      <c r="B62" s="91">
        <v>0</v>
      </c>
      <c r="C62" s="91"/>
    </row>
  </sheetData>
  <sheetProtection selectLockedCells="1" selectUnlockedCells="1"/>
  <mergeCells count="19">
    <mergeCell ref="B2:J3"/>
    <mergeCell ref="G13:I13"/>
    <mergeCell ref="B15:C15"/>
    <mergeCell ref="B16:C16"/>
    <mergeCell ref="B17:C17"/>
    <mergeCell ref="G27:I27"/>
    <mergeCell ref="B29:C29"/>
    <mergeCell ref="B30:C30"/>
    <mergeCell ref="B31:C31"/>
    <mergeCell ref="B32:C32"/>
    <mergeCell ref="G43:I43"/>
    <mergeCell ref="B45:C45"/>
    <mergeCell ref="B46:C46"/>
    <mergeCell ref="B47:C47"/>
    <mergeCell ref="B48:C48"/>
    <mergeCell ref="G58:I58"/>
    <mergeCell ref="B60:C60"/>
    <mergeCell ref="B61:C61"/>
    <mergeCell ref="B62:C62"/>
  </mergeCells>
  <printOptions/>
  <pageMargins left="0.19652777777777777" right="0.11805555555555555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Quentin Wattier</cp:lastModifiedBy>
  <dcterms:modified xsi:type="dcterms:W3CDTF">2010-07-19T08:05:59Z</dcterms:modified>
  <cp:category/>
  <cp:version/>
  <cp:contentType/>
  <cp:contentStatus/>
  <cp:revision>1</cp:revision>
</cp:coreProperties>
</file>